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75" windowWidth="27900" windowHeight="12600" activeTab="4"/>
  </bookViews>
  <sheets>
    <sheet name="AUDJPY 1H" sheetId="4" r:id="rId1"/>
    <sheet name="気づき" sheetId="5" r:id="rId2"/>
    <sheet name="3σ結果" sheetId="7" r:id="rId3"/>
    <sheet name="検証終了通貨" sheetId="8" r:id="rId4"/>
    <sheet name="画像" sheetId="2" r:id="rId5"/>
    <sheet name="質問" sheetId="3" r:id="rId6"/>
  </sheets>
  <calcPr calcId="125725"/>
</workbook>
</file>

<file path=xl/calcChain.xml><?xml version="1.0" encoding="utf-8"?>
<calcChain xmlns="http://schemas.openxmlformats.org/spreadsheetml/2006/main">
  <c r="G76" i="7"/>
  <c r="G75"/>
  <c r="F76"/>
  <c r="F75"/>
  <c r="G62"/>
  <c r="F62"/>
  <c r="G61"/>
  <c r="F61"/>
  <c r="G43"/>
  <c r="F43"/>
  <c r="G42"/>
  <c r="F42"/>
  <c r="G30"/>
  <c r="F30"/>
  <c r="G29"/>
  <c r="F29"/>
  <c r="G14"/>
  <c r="F14"/>
  <c r="G13"/>
  <c r="F13"/>
  <c r="G77" l="1"/>
  <c r="F77"/>
  <c r="G15"/>
  <c r="G31"/>
  <c r="G44"/>
  <c r="G63"/>
  <c r="F15"/>
  <c r="F31"/>
  <c r="F44"/>
  <c r="F63"/>
  <c r="D6" i="4"/>
  <c r="C11" l="1"/>
  <c r="N17"/>
  <c r="N18"/>
  <c r="N19"/>
  <c r="N20"/>
  <c r="N24"/>
  <c r="N27"/>
  <c r="N30"/>
  <c r="N31"/>
  <c r="N33"/>
  <c r="N36"/>
  <c r="N40"/>
  <c r="N43"/>
  <c r="N45"/>
  <c r="N50"/>
  <c r="N51"/>
  <c r="N57"/>
  <c r="N58"/>
  <c r="N59"/>
  <c r="N61"/>
  <c r="N62"/>
  <c r="N63"/>
  <c r="N64"/>
  <c r="N68"/>
  <c r="N69"/>
  <c r="N71"/>
  <c r="N76"/>
  <c r="N77"/>
  <c r="N78"/>
  <c r="N81"/>
  <c r="N84"/>
  <c r="N87"/>
  <c r="N89"/>
  <c r="N90"/>
  <c r="N91"/>
  <c r="N92"/>
  <c r="N95"/>
  <c r="N96"/>
  <c r="N97"/>
  <c r="N99"/>
  <c r="N101"/>
  <c r="N102"/>
  <c r="N105"/>
  <c r="O11" l="1"/>
  <c r="Q11" s="1"/>
  <c r="V11" s="1"/>
  <c r="C12" l="1"/>
  <c r="X11"/>
  <c r="O12" l="1"/>
  <c r="Q12" s="1"/>
  <c r="V12" s="1"/>
  <c r="C13" l="1"/>
  <c r="X12"/>
  <c r="O13" l="1"/>
  <c r="Q13" s="1"/>
  <c r="V13" s="1"/>
  <c r="X13" l="1"/>
  <c r="C14"/>
  <c r="O14" l="1"/>
  <c r="Q14" s="1"/>
  <c r="V14" s="1"/>
  <c r="C15" l="1"/>
  <c r="X14"/>
  <c r="O15" l="1"/>
  <c r="Q15" s="1"/>
  <c r="V15" s="1"/>
  <c r="C16" l="1"/>
  <c r="X15"/>
  <c r="O16" l="1"/>
  <c r="Q16" s="1"/>
  <c r="V16" s="1"/>
  <c r="C17" l="1"/>
  <c r="O17" s="1"/>
  <c r="Q17" s="1"/>
  <c r="V17" s="1"/>
  <c r="X16"/>
  <c r="X17" l="1"/>
  <c r="C18"/>
  <c r="O18" s="1"/>
  <c r="Q18" s="1"/>
  <c r="V18" s="1"/>
  <c r="C19" l="1"/>
  <c r="O19" s="1"/>
  <c r="Q19" s="1"/>
  <c r="V19" s="1"/>
  <c r="X18"/>
  <c r="X19" l="1"/>
  <c r="C20"/>
  <c r="O20" s="1"/>
  <c r="Q20" s="1"/>
  <c r="V20" s="1"/>
  <c r="X20" l="1"/>
  <c r="C21"/>
  <c r="O21" s="1"/>
  <c r="Q21" s="1"/>
  <c r="V21" s="1"/>
  <c r="X21" l="1"/>
  <c r="C22"/>
  <c r="O22" s="1"/>
  <c r="Q22" s="1"/>
  <c r="V22" s="1"/>
  <c r="X22" l="1"/>
  <c r="C23"/>
  <c r="O23" s="1"/>
  <c r="Q23" s="1"/>
  <c r="V23" s="1"/>
  <c r="X23" l="1"/>
  <c r="C24"/>
  <c r="O24" s="1"/>
  <c r="Q24" s="1"/>
  <c r="V24" s="1"/>
  <c r="X24" l="1"/>
  <c r="C25"/>
  <c r="O25" s="1"/>
  <c r="Q25" s="1"/>
  <c r="V25" s="1"/>
  <c r="X25" l="1"/>
  <c r="C26"/>
  <c r="O26" s="1"/>
  <c r="Q26" s="1"/>
  <c r="V26" s="1"/>
  <c r="X26" l="1"/>
  <c r="C27"/>
  <c r="O27" s="1"/>
  <c r="Q27" s="1"/>
  <c r="V27" s="1"/>
  <c r="X27" l="1"/>
  <c r="C28"/>
  <c r="O28" s="1"/>
  <c r="Q28" s="1"/>
  <c r="V28" s="1"/>
  <c r="X28" l="1"/>
  <c r="C29"/>
  <c r="O29" s="1"/>
  <c r="Q29" s="1"/>
  <c r="V29" s="1"/>
  <c r="X29" l="1"/>
  <c r="C30"/>
  <c r="O30" s="1"/>
  <c r="Q30" s="1"/>
  <c r="V30" s="1"/>
  <c r="C31" l="1"/>
  <c r="O31" s="1"/>
  <c r="Q31" s="1"/>
  <c r="V31" s="1"/>
  <c r="X30"/>
  <c r="X31" l="1"/>
  <c r="C32"/>
  <c r="O32" s="1"/>
  <c r="Q32" s="1"/>
  <c r="V32" s="1"/>
  <c r="X32" l="1"/>
  <c r="C33"/>
  <c r="O33" s="1"/>
  <c r="Q33" s="1"/>
  <c r="V33" s="1"/>
  <c r="X33" l="1"/>
  <c r="C34"/>
  <c r="O34" s="1"/>
  <c r="Q34" s="1"/>
  <c r="V34" s="1"/>
  <c r="X34" l="1"/>
  <c r="C35"/>
  <c r="O35" s="1"/>
  <c r="Q35" s="1"/>
  <c r="V35" s="1"/>
  <c r="X35" l="1"/>
  <c r="C36"/>
  <c r="O36" s="1"/>
  <c r="Q36" s="1"/>
  <c r="V36" s="1"/>
  <c r="X36" l="1"/>
  <c r="C37"/>
  <c r="O37" s="1"/>
  <c r="Q37" s="1"/>
  <c r="V37" s="1"/>
  <c r="X37" l="1"/>
  <c r="C38"/>
  <c r="O38" s="1"/>
  <c r="Q38" s="1"/>
  <c r="V38" s="1"/>
  <c r="X38" l="1"/>
  <c r="C39"/>
  <c r="O39" s="1"/>
  <c r="Q39" s="1"/>
  <c r="V39" s="1"/>
  <c r="X39" l="1"/>
  <c r="C40"/>
  <c r="O40" s="1"/>
  <c r="Q40" s="1"/>
  <c r="V40" s="1"/>
  <c r="X40" l="1"/>
  <c r="C41"/>
  <c r="O41" s="1"/>
  <c r="Q41" s="1"/>
  <c r="V41" s="1"/>
  <c r="X41" l="1"/>
  <c r="C42"/>
  <c r="O42" s="1"/>
  <c r="Q42" s="1"/>
  <c r="V42" s="1"/>
  <c r="X42" l="1"/>
  <c r="C43"/>
  <c r="O43" s="1"/>
  <c r="Q43" s="1"/>
  <c r="V43" s="1"/>
  <c r="X43" l="1"/>
  <c r="C44"/>
  <c r="O44" s="1"/>
  <c r="Q44" s="1"/>
  <c r="V44" s="1"/>
  <c r="X44" l="1"/>
  <c r="C45"/>
  <c r="O45" s="1"/>
  <c r="Q45" s="1"/>
  <c r="V45" s="1"/>
  <c r="X45" l="1"/>
  <c r="C46"/>
  <c r="O46" s="1"/>
  <c r="Q46" s="1"/>
  <c r="V46" s="1"/>
  <c r="X46" l="1"/>
  <c r="C47"/>
  <c r="O47" s="1"/>
  <c r="Q47" s="1"/>
  <c r="V47" s="1"/>
  <c r="X47" l="1"/>
  <c r="C48"/>
  <c r="O48" s="1"/>
  <c r="Q48" s="1"/>
  <c r="V48" s="1"/>
  <c r="X48" l="1"/>
  <c r="C49"/>
  <c r="O49" s="1"/>
  <c r="Q49" s="1"/>
  <c r="V49" s="1"/>
  <c r="X49" l="1"/>
  <c r="C50"/>
  <c r="O50" s="1"/>
  <c r="Q50" s="1"/>
  <c r="V50" s="1"/>
  <c r="X50" l="1"/>
  <c r="C51"/>
  <c r="O51" s="1"/>
  <c r="Q51" s="1"/>
  <c r="V51" s="1"/>
  <c r="C52" l="1"/>
  <c r="O52" s="1"/>
  <c r="Q52" s="1"/>
  <c r="V52" s="1"/>
  <c r="X51"/>
  <c r="X52" l="1"/>
  <c r="C53"/>
  <c r="O53" s="1"/>
  <c r="Q53" s="1"/>
  <c r="V53" s="1"/>
  <c r="X53" l="1"/>
  <c r="C54"/>
  <c r="O54" s="1"/>
  <c r="Q54" s="1"/>
  <c r="V54" s="1"/>
  <c r="X54" l="1"/>
  <c r="C55"/>
  <c r="O55" s="1"/>
  <c r="Q55" s="1"/>
  <c r="V55" s="1"/>
  <c r="X55" l="1"/>
  <c r="C56"/>
  <c r="O56" s="1"/>
  <c r="Q56" s="1"/>
  <c r="V56" s="1"/>
  <c r="C57" l="1"/>
  <c r="O57" s="1"/>
  <c r="Q57" s="1"/>
  <c r="V57" s="1"/>
  <c r="X56"/>
  <c r="X57" l="1"/>
  <c r="C58"/>
  <c r="O58" s="1"/>
  <c r="Q58" s="1"/>
  <c r="V58" s="1"/>
  <c r="X58" l="1"/>
  <c r="C59"/>
  <c r="O59" s="1"/>
  <c r="Q59" s="1"/>
  <c r="V59" s="1"/>
  <c r="X59" l="1"/>
  <c r="C60"/>
  <c r="O60" s="1"/>
  <c r="Q60" s="1"/>
  <c r="V60" s="1"/>
  <c r="X60" l="1"/>
  <c r="C61"/>
  <c r="O61" s="1"/>
  <c r="Q61" s="1"/>
  <c r="V61" s="1"/>
  <c r="X61" l="1"/>
  <c r="C62"/>
  <c r="O62" s="1"/>
  <c r="Q62" s="1"/>
  <c r="V62" s="1"/>
  <c r="X62" l="1"/>
  <c r="C63"/>
  <c r="O63" s="1"/>
  <c r="Q63" s="1"/>
  <c r="V63" s="1"/>
  <c r="X63" l="1"/>
  <c r="C64"/>
  <c r="O64" s="1"/>
  <c r="Q64" s="1"/>
  <c r="V64" s="1"/>
  <c r="X64" l="1"/>
  <c r="C65"/>
  <c r="O65" s="1"/>
  <c r="Q65" s="1"/>
  <c r="V65" s="1"/>
  <c r="X65" l="1"/>
  <c r="C66"/>
  <c r="O66" s="1"/>
  <c r="Q66" s="1"/>
  <c r="V66" s="1"/>
  <c r="X66" l="1"/>
  <c r="C67"/>
  <c r="O67" s="1"/>
  <c r="Q67" s="1"/>
  <c r="V67" s="1"/>
  <c r="X67" l="1"/>
  <c r="C68"/>
  <c r="O68" s="1"/>
  <c r="Q68" s="1"/>
  <c r="V68" s="1"/>
  <c r="X68" l="1"/>
  <c r="C69"/>
  <c r="O69" s="1"/>
  <c r="Q69" s="1"/>
  <c r="V69" s="1"/>
  <c r="X69" l="1"/>
  <c r="C70"/>
  <c r="O70" s="1"/>
  <c r="Q70" s="1"/>
  <c r="V70" s="1"/>
  <c r="X70" l="1"/>
  <c r="C71"/>
  <c r="O71" s="1"/>
  <c r="Q71" s="1"/>
  <c r="V71" s="1"/>
  <c r="X71" l="1"/>
  <c r="C72"/>
  <c r="O72" s="1"/>
  <c r="Q72" s="1"/>
  <c r="V72" s="1"/>
  <c r="X72" l="1"/>
  <c r="C73"/>
  <c r="O73" s="1"/>
  <c r="Q73" s="1"/>
  <c r="V73" s="1"/>
  <c r="X73" l="1"/>
  <c r="C74"/>
  <c r="O74" s="1"/>
  <c r="Q74" s="1"/>
  <c r="V74" s="1"/>
  <c r="X74" l="1"/>
  <c r="C75"/>
  <c r="O75" s="1"/>
  <c r="Q75" s="1"/>
  <c r="V75" s="1"/>
  <c r="X75" l="1"/>
  <c r="C76"/>
  <c r="O76" s="1"/>
  <c r="Q76" s="1"/>
  <c r="V76" s="1"/>
  <c r="X76" l="1"/>
  <c r="C77"/>
  <c r="O77" s="1"/>
  <c r="Q77" s="1"/>
  <c r="V77" s="1"/>
  <c r="X77" l="1"/>
  <c r="C78"/>
  <c r="O78" s="1"/>
  <c r="Q78" s="1"/>
  <c r="V78" s="1"/>
  <c r="X78" l="1"/>
  <c r="C79"/>
  <c r="O79" s="1"/>
  <c r="Q79" s="1"/>
  <c r="V79" s="1"/>
  <c r="X79" l="1"/>
  <c r="C80"/>
  <c r="O80" s="1"/>
  <c r="Q80" s="1"/>
  <c r="V80" s="1"/>
  <c r="X80" l="1"/>
  <c r="C81"/>
  <c r="O81" s="1"/>
  <c r="Q81" s="1"/>
  <c r="V81" s="1"/>
  <c r="X81" l="1"/>
  <c r="C82"/>
  <c r="O82" s="1"/>
  <c r="Q82" s="1"/>
  <c r="V82" s="1"/>
  <c r="X82" l="1"/>
  <c r="C83"/>
  <c r="O83" s="1"/>
  <c r="Q83" s="1"/>
  <c r="V83" s="1"/>
  <c r="X83" l="1"/>
  <c r="C84"/>
  <c r="O84" s="1"/>
  <c r="Q84" s="1"/>
  <c r="V84" s="1"/>
  <c r="X84" l="1"/>
  <c r="C85"/>
  <c r="O85" s="1"/>
  <c r="Q85" s="1"/>
  <c r="V85" s="1"/>
  <c r="X85" l="1"/>
  <c r="C86"/>
  <c r="O86" s="1"/>
  <c r="Q86" s="1"/>
  <c r="V86" s="1"/>
  <c r="X86" l="1"/>
  <c r="C87"/>
  <c r="O87" s="1"/>
  <c r="Q87" s="1"/>
  <c r="V87" s="1"/>
  <c r="X87" l="1"/>
  <c r="C88"/>
  <c r="O88" s="1"/>
  <c r="Q88" s="1"/>
  <c r="V88" s="1"/>
  <c r="X88" l="1"/>
  <c r="C89"/>
  <c r="O89" s="1"/>
  <c r="Q89" s="1"/>
  <c r="V89" s="1"/>
  <c r="C90" l="1"/>
  <c r="O90" s="1"/>
  <c r="Q90" s="1"/>
  <c r="V90" s="1"/>
  <c r="X89"/>
  <c r="X90" l="1"/>
  <c r="C91"/>
  <c r="O91" s="1"/>
  <c r="Q91" s="1"/>
  <c r="V91" s="1"/>
  <c r="X91" l="1"/>
  <c r="C92"/>
  <c r="O92" s="1"/>
  <c r="Q92" s="1"/>
  <c r="V92" s="1"/>
  <c r="X92" l="1"/>
  <c r="C93"/>
  <c r="O93" s="1"/>
  <c r="Q93" s="1"/>
  <c r="V93" s="1"/>
  <c r="X93" l="1"/>
  <c r="C94"/>
  <c r="O94" s="1"/>
  <c r="Q94" s="1"/>
  <c r="V94" s="1"/>
  <c r="X94" l="1"/>
  <c r="C95"/>
  <c r="O95" s="1"/>
  <c r="Q95" s="1"/>
  <c r="V95" s="1"/>
  <c r="C96" l="1"/>
  <c r="O96" s="1"/>
  <c r="Q96" s="1"/>
  <c r="V96" s="1"/>
  <c r="X95"/>
  <c r="X96" l="1"/>
  <c r="C97"/>
  <c r="O97" s="1"/>
  <c r="Q97" s="1"/>
  <c r="V97" s="1"/>
  <c r="X97" l="1"/>
  <c r="C98"/>
  <c r="O98" s="1"/>
  <c r="Q98" s="1"/>
  <c r="V98" s="1"/>
  <c r="X98" l="1"/>
  <c r="C99"/>
  <c r="O99" s="1"/>
  <c r="Q99" s="1"/>
  <c r="V99" s="1"/>
  <c r="X99" l="1"/>
  <c r="C100"/>
  <c r="O100" s="1"/>
  <c r="Q100" s="1"/>
  <c r="V100" s="1"/>
  <c r="X100" l="1"/>
  <c r="C101"/>
  <c r="O101" s="1"/>
  <c r="Q101" s="1"/>
  <c r="V101" s="1"/>
  <c r="X101" l="1"/>
  <c r="C102"/>
  <c r="O102" s="1"/>
  <c r="Q102" s="1"/>
  <c r="V102" s="1"/>
  <c r="X102" l="1"/>
  <c r="C103"/>
  <c r="O103" s="1"/>
  <c r="Q103" s="1"/>
  <c r="V103" s="1"/>
  <c r="X103" l="1"/>
  <c r="C104"/>
  <c r="O104" s="1"/>
  <c r="Q104" s="1"/>
  <c r="V104" s="1"/>
  <c r="X104" l="1"/>
  <c r="C105"/>
  <c r="O105" s="1"/>
  <c r="Q105" s="1"/>
  <c r="V105" s="1"/>
  <c r="X105" l="1"/>
  <c r="C106"/>
  <c r="O106" s="1"/>
  <c r="Q106" s="1"/>
  <c r="V106" s="1"/>
  <c r="X106" l="1"/>
  <c r="C107"/>
  <c r="O107" s="1"/>
  <c r="Q107" s="1"/>
  <c r="V107" s="1"/>
  <c r="X107" l="1"/>
  <c r="C108"/>
  <c r="O108" s="1"/>
  <c r="Q108" s="1"/>
  <c r="V108" s="1"/>
  <c r="X108" l="1"/>
  <c r="C109"/>
  <c r="O109" s="1"/>
  <c r="Q109" s="1"/>
  <c r="V109" s="1"/>
  <c r="X109" l="1"/>
  <c r="C110"/>
  <c r="T4" l="1"/>
  <c r="O110"/>
  <c r="Q110" s="1"/>
  <c r="V110" s="1"/>
  <c r="P6"/>
  <c r="T6"/>
  <c r="X110" l="1"/>
  <c r="L6" s="1"/>
  <c r="D7"/>
  <c r="G7"/>
  <c r="J7"/>
  <c r="M7" l="1"/>
</calcChain>
</file>

<file path=xl/comments1.xml><?xml version="1.0" encoding="utf-8"?>
<comments xmlns="http://schemas.openxmlformats.org/spreadsheetml/2006/main">
  <authors>
    <author>mahiron</author>
  </authors>
  <commentList>
    <comment ref="L10" authorId="0">
      <text>
        <r>
          <rPr>
            <b/>
            <sz val="12"/>
            <color indexed="81"/>
            <rFont val="ＭＳ Ｐゴシック"/>
            <family val="3"/>
            <charset val="128"/>
          </rPr>
          <t>±1Pip</t>
        </r>
        <r>
          <rPr>
            <sz val="9"/>
            <color indexed="81"/>
            <rFont val="ＭＳ Ｐゴシック"/>
            <family val="3"/>
            <charset val="128"/>
          </rPr>
          <t xml:space="preserve">
</t>
        </r>
      </text>
    </comment>
    <comment ref="M10" authorId="0">
      <text>
        <r>
          <rPr>
            <b/>
            <sz val="9"/>
            <color indexed="81"/>
            <rFont val="ＭＳ Ｐゴシック"/>
            <family val="3"/>
            <charset val="128"/>
          </rPr>
          <t xml:space="preserve">3 or 7
</t>
        </r>
        <r>
          <rPr>
            <sz val="9"/>
            <color indexed="81"/>
            <rFont val="ＭＳ Ｐゴシック"/>
            <family val="3"/>
            <charset val="128"/>
          </rPr>
          <t xml:space="preserve">
</t>
        </r>
      </text>
    </comment>
    <comment ref="H35" authorId="0">
      <text>
        <r>
          <rPr>
            <b/>
            <sz val="9"/>
            <color indexed="81"/>
            <rFont val="ＭＳ Ｐゴシック"/>
            <family val="3"/>
            <charset val="128"/>
          </rPr>
          <t xml:space="preserve">neck break
</t>
        </r>
        <r>
          <rPr>
            <sz val="9"/>
            <color indexed="81"/>
            <rFont val="ＭＳ Ｐゴシック"/>
            <family val="3"/>
            <charset val="128"/>
          </rPr>
          <t xml:space="preserve">
</t>
        </r>
      </text>
    </comment>
  </commentList>
</comments>
</file>

<file path=xl/sharedStrings.xml><?xml version="1.0" encoding="utf-8"?>
<sst xmlns="http://schemas.openxmlformats.org/spreadsheetml/2006/main" count="743" uniqueCount="100">
  <si>
    <t>DCP</t>
    <phoneticPr fontId="4"/>
  </si>
  <si>
    <t>下</t>
    <rPh sb="0" eb="1">
      <t>シタ</t>
    </rPh>
    <phoneticPr fontId="4"/>
  </si>
  <si>
    <t>MAST</t>
  </si>
  <si>
    <t>売</t>
  </si>
  <si>
    <t>上</t>
    <rPh sb="0" eb="1">
      <t>ウエ</t>
    </rPh>
    <phoneticPr fontId="4"/>
  </si>
  <si>
    <t>買</t>
  </si>
  <si>
    <t>DCP</t>
  </si>
  <si>
    <t>Af Div</t>
  </si>
  <si>
    <t>やや上</t>
    <rPh sb="2" eb="3">
      <t>ウエ</t>
    </rPh>
    <phoneticPr fontId="4"/>
  </si>
  <si>
    <t>やや下</t>
    <rPh sb="2" eb="3">
      <t>シタ</t>
    </rPh>
    <phoneticPr fontId="4"/>
  </si>
  <si>
    <t>Line/Bre</t>
  </si>
  <si>
    <t>3σ</t>
  </si>
  <si>
    <t>＝</t>
  </si>
  <si>
    <t>CP/Bre</t>
  </si>
  <si>
    <t>S/R</t>
  </si>
  <si>
    <t>Ｄiv</t>
  </si>
  <si>
    <t>RB</t>
  </si>
  <si>
    <t>pips</t>
    <phoneticPr fontId="4"/>
  </si>
  <si>
    <t>金額</t>
    <rPh sb="0" eb="2">
      <t>キンガク</t>
    </rPh>
    <phoneticPr fontId="4"/>
  </si>
  <si>
    <t>西暦</t>
    <rPh sb="0" eb="2">
      <t>セイレキ</t>
    </rPh>
    <phoneticPr fontId="4"/>
  </si>
  <si>
    <t>レート</t>
    <phoneticPr fontId="4"/>
  </si>
  <si>
    <t>日付</t>
    <rPh sb="0" eb="2">
      <t>ヒヅケ</t>
    </rPh>
    <phoneticPr fontId="4"/>
  </si>
  <si>
    <t>損失上限</t>
    <rPh sb="0" eb="2">
      <t>ソンシツ</t>
    </rPh>
    <rPh sb="2" eb="4">
      <t>ジョウゲン</t>
    </rPh>
    <phoneticPr fontId="4"/>
  </si>
  <si>
    <t>SL</t>
    <phoneticPr fontId="4"/>
  </si>
  <si>
    <t>D</t>
    <phoneticPr fontId="4"/>
  </si>
  <si>
    <t>根拠+</t>
    <rPh sb="0" eb="2">
      <t>コンキョ</t>
    </rPh>
    <phoneticPr fontId="4"/>
  </si>
  <si>
    <t>売買</t>
    <rPh sb="0" eb="2">
      <t>バイバイ</t>
    </rPh>
    <phoneticPr fontId="4"/>
  </si>
  <si>
    <t>損益</t>
    <rPh sb="0" eb="2">
      <t>ソンエキ</t>
    </rPh>
    <phoneticPr fontId="4"/>
  </si>
  <si>
    <t>決済</t>
    <rPh sb="0" eb="2">
      <t>ケッサイ</t>
    </rPh>
    <phoneticPr fontId="4"/>
  </si>
  <si>
    <t>ロット</t>
    <phoneticPr fontId="4"/>
  </si>
  <si>
    <t>リスク（3%）</t>
    <phoneticPr fontId="4"/>
  </si>
  <si>
    <t>MA</t>
    <phoneticPr fontId="4"/>
  </si>
  <si>
    <t>資金</t>
    <rPh sb="0" eb="2">
      <t>シキン</t>
    </rPh>
    <phoneticPr fontId="4"/>
  </si>
  <si>
    <t>No.</t>
    <phoneticPr fontId="4"/>
  </si>
  <si>
    <t>最大連敗</t>
    <rPh sb="0" eb="2">
      <t>サイダイ</t>
    </rPh>
    <rPh sb="2" eb="4">
      <t>レンパイ</t>
    </rPh>
    <phoneticPr fontId="4"/>
  </si>
  <si>
    <t>最大連勝</t>
    <rPh sb="0" eb="2">
      <t>サイダイ</t>
    </rPh>
    <rPh sb="2" eb="4">
      <t>レンショウ</t>
    </rPh>
    <phoneticPr fontId="4"/>
  </si>
  <si>
    <t>勝率</t>
    <rPh sb="0" eb="2">
      <t>ショウリツ</t>
    </rPh>
    <phoneticPr fontId="4"/>
  </si>
  <si>
    <t>引分</t>
    <rPh sb="0" eb="1">
      <t>ヒ</t>
    </rPh>
    <rPh sb="1" eb="2">
      <t>ワ</t>
    </rPh>
    <phoneticPr fontId="4"/>
  </si>
  <si>
    <t>負数</t>
    <rPh sb="0" eb="1">
      <t>マ</t>
    </rPh>
    <rPh sb="1" eb="2">
      <t>カズ</t>
    </rPh>
    <phoneticPr fontId="4"/>
  </si>
  <si>
    <t>勝数</t>
    <rPh sb="0" eb="1">
      <t>カ</t>
    </rPh>
    <rPh sb="1" eb="2">
      <t>カズ</t>
    </rPh>
    <phoneticPr fontId="4"/>
  </si>
  <si>
    <t>最大ドローダウン</t>
    <rPh sb="0" eb="2">
      <t>サイダイ</t>
    </rPh>
    <phoneticPr fontId="4"/>
  </si>
  <si>
    <t>最大ドローアップ</t>
    <rPh sb="0" eb="2">
      <t>サイダイ</t>
    </rPh>
    <phoneticPr fontId="4"/>
  </si>
  <si>
    <t>損益pips</t>
    <rPh sb="0" eb="2">
      <t>ソンエキ</t>
    </rPh>
    <phoneticPr fontId="4"/>
  </si>
  <si>
    <t>損益金額</t>
    <rPh sb="0" eb="2">
      <t>ソンエキ</t>
    </rPh>
    <rPh sb="2" eb="4">
      <t>キンガク</t>
    </rPh>
    <phoneticPr fontId="4"/>
  </si>
  <si>
    <t>決済理由</t>
    <rPh sb="0" eb="2">
      <t>ケッサイ</t>
    </rPh>
    <rPh sb="2" eb="4">
      <t>リユウ</t>
    </rPh>
    <phoneticPr fontId="4"/>
  </si>
  <si>
    <t>エントリー理由</t>
    <rPh sb="5" eb="7">
      <t>リユウ</t>
    </rPh>
    <phoneticPr fontId="4"/>
  </si>
  <si>
    <t>最終資金</t>
    <rPh sb="0" eb="2">
      <t>サイシュウ</t>
    </rPh>
    <rPh sb="2" eb="4">
      <t>シキン</t>
    </rPh>
    <phoneticPr fontId="4"/>
  </si>
  <si>
    <t>当初資金</t>
    <rPh sb="0" eb="2">
      <t>トウショ</t>
    </rPh>
    <rPh sb="2" eb="4">
      <t>シキン</t>
    </rPh>
    <phoneticPr fontId="4"/>
  </si>
  <si>
    <t>時間足</t>
    <rPh sb="0" eb="2">
      <t>ジカン</t>
    </rPh>
    <rPh sb="2" eb="3">
      <t>アシ</t>
    </rPh>
    <phoneticPr fontId="4"/>
  </si>
  <si>
    <t>通貨ペア</t>
    <rPh sb="0" eb="2">
      <t>ツウカ</t>
    </rPh>
    <phoneticPr fontId="4"/>
  </si>
  <si>
    <t>audjpy</t>
    <phoneticPr fontId="2"/>
  </si>
  <si>
    <t>1H</t>
    <phoneticPr fontId="2"/>
  </si>
  <si>
    <t>・仕掛け１．２．ＲＢ  + MA　+　ストキャス
・ダイバージェンス
・3σに刺さって跳ね返ったＰＢ</t>
    <rPh sb="39" eb="40">
      <t>サ</t>
    </rPh>
    <rPh sb="43" eb="44">
      <t>ハ</t>
    </rPh>
    <rPh sb="45" eb="46">
      <t>カエ</t>
    </rPh>
    <phoneticPr fontId="4"/>
  </si>
  <si>
    <t>気付き　質問</t>
  </si>
  <si>
    <t>感想</t>
  </si>
  <si>
    <t>今後</t>
  </si>
  <si>
    <t>yuroenn</t>
    <phoneticPr fontId="4"/>
  </si>
  <si>
    <t>4H</t>
    <phoneticPr fontId="4"/>
  </si>
  <si>
    <t>Pips</t>
    <phoneticPr fontId="4"/>
  </si>
  <si>
    <t>９勝５敗５分け</t>
    <rPh sb="1" eb="2">
      <t>ショウ</t>
    </rPh>
    <rPh sb="3" eb="4">
      <t>ハイ</t>
    </rPh>
    <rPh sb="5" eb="6">
      <t>ワ</t>
    </rPh>
    <phoneticPr fontId="4"/>
  </si>
  <si>
    <t>9勝</t>
    <rPh sb="1" eb="2">
      <t>ショウ</t>
    </rPh>
    <phoneticPr fontId="4"/>
  </si>
  <si>
    <t>5敗</t>
    <rPh sb="1" eb="2">
      <t>ハイ</t>
    </rPh>
    <phoneticPr fontId="4"/>
  </si>
  <si>
    <t>3σ+MA</t>
    <phoneticPr fontId="4"/>
  </si>
  <si>
    <t>1H</t>
    <phoneticPr fontId="4"/>
  </si>
  <si>
    <t>売</t>
    <phoneticPr fontId="4"/>
  </si>
  <si>
    <t>３勝６敗１分け</t>
    <rPh sb="1" eb="2">
      <t>ショウ</t>
    </rPh>
    <rPh sb="3" eb="4">
      <t>ハイ</t>
    </rPh>
    <rPh sb="5" eb="6">
      <t>ワ</t>
    </rPh>
    <phoneticPr fontId="4"/>
  </si>
  <si>
    <t>３勝</t>
    <rPh sb="1" eb="2">
      <t>ショウ</t>
    </rPh>
    <phoneticPr fontId="4"/>
  </si>
  <si>
    <t>６敗</t>
    <rPh sb="1" eb="2">
      <t>ハイ</t>
    </rPh>
    <phoneticPr fontId="4"/>
  </si>
  <si>
    <t>audjpy</t>
    <phoneticPr fontId="4"/>
  </si>
  <si>
    <t>DAY</t>
    <phoneticPr fontId="4"/>
  </si>
  <si>
    <t>８勝　５敗　２分</t>
    <rPh sb="1" eb="2">
      <t>ショウ</t>
    </rPh>
    <rPh sb="4" eb="5">
      <t>ハイ</t>
    </rPh>
    <rPh sb="7" eb="8">
      <t>ワ</t>
    </rPh>
    <phoneticPr fontId="4"/>
  </si>
  <si>
    <t>８勝</t>
    <rPh sb="1" eb="2">
      <t>ショウ</t>
    </rPh>
    <phoneticPr fontId="4"/>
  </si>
  <si>
    <t>５敗</t>
    <rPh sb="1" eb="2">
      <t>ハイ</t>
    </rPh>
    <phoneticPr fontId="4"/>
  </si>
  <si>
    <t>Div ⇒ 3σ</t>
    <phoneticPr fontId="4"/>
  </si>
  <si>
    <t>4h</t>
    <phoneticPr fontId="4"/>
  </si>
  <si>
    <t>5勝　6敗　1分</t>
    <rPh sb="1" eb="2">
      <t>ショウ</t>
    </rPh>
    <rPh sb="4" eb="5">
      <t>ハイ</t>
    </rPh>
    <rPh sb="7" eb="8">
      <t>プン</t>
    </rPh>
    <phoneticPr fontId="4"/>
  </si>
  <si>
    <t>検証終了通貨</t>
    <rPh sb="0" eb="2">
      <t>ケンショウ</t>
    </rPh>
    <rPh sb="2" eb="4">
      <t>シュウリョウ</t>
    </rPh>
    <rPh sb="4" eb="6">
      <t>ツウカ</t>
    </rPh>
    <phoneticPr fontId="4"/>
  </si>
  <si>
    <t>ルール</t>
    <phoneticPr fontId="4"/>
  </si>
  <si>
    <t>日足</t>
    <rPh sb="0" eb="2">
      <t>ヒアシ</t>
    </rPh>
    <phoneticPr fontId="4"/>
  </si>
  <si>
    <t>終了日</t>
    <rPh sb="0" eb="3">
      <t>シュウリョウビ</t>
    </rPh>
    <phoneticPr fontId="4"/>
  </si>
  <si>
    <t>4Ｈ足</t>
    <rPh sb="2" eb="3">
      <t>アシ</t>
    </rPh>
    <phoneticPr fontId="4"/>
  </si>
  <si>
    <t>１Ｈ足</t>
    <rPh sb="2" eb="3">
      <t>アシ</t>
    </rPh>
    <phoneticPr fontId="4"/>
  </si>
  <si>
    <t>PB</t>
    <phoneticPr fontId="4"/>
  </si>
  <si>
    <t>USD/JPY</t>
    <phoneticPr fontId="4"/>
  </si>
  <si>
    <t>EUR/JPY</t>
    <phoneticPr fontId="4"/>
  </si>
  <si>
    <t>EB</t>
    <phoneticPr fontId="4"/>
  </si>
  <si>
    <t>AUD/JPY</t>
    <phoneticPr fontId="4"/>
  </si>
  <si>
    <t>EB/PB/RB</t>
    <phoneticPr fontId="4"/>
  </si>
  <si>
    <t>５勝　３敗　１分け</t>
    <rPh sb="1" eb="2">
      <t>ショウ</t>
    </rPh>
    <rPh sb="4" eb="5">
      <t>パイ</t>
    </rPh>
    <rPh sb="7" eb="8">
      <t>ワ</t>
    </rPh>
    <phoneticPr fontId="2"/>
  </si>
  <si>
    <t>1h</t>
    <phoneticPr fontId="4"/>
  </si>
  <si>
    <t>なんかどんな手法でもいいような気がしてきました。
一定のルールを守っていれば結果プラスになっているような気がする。
これは過去チャートでの検証だからなのだろうか？</t>
    <rPh sb="6" eb="8">
      <t>シュホウ</t>
    </rPh>
    <rPh sb="15" eb="16">
      <t>キ</t>
    </rPh>
    <rPh sb="25" eb="27">
      <t>イッテイ</t>
    </rPh>
    <rPh sb="32" eb="33">
      <t>マモ</t>
    </rPh>
    <rPh sb="38" eb="40">
      <t>ケッカ</t>
    </rPh>
    <rPh sb="52" eb="53">
      <t>キ</t>
    </rPh>
    <rPh sb="61" eb="63">
      <t>カコ</t>
    </rPh>
    <rPh sb="69" eb="71">
      <t>ケンショウ</t>
    </rPh>
    <phoneticPr fontId="2"/>
  </si>
  <si>
    <t>検証にまとまった時間がとれず細切れになったため、やるたびにルールが少しづつ修正を加えたため、結果は本当かな～と思う結果になってしまった。
1H足チャートで検証しましたが、エントリの基準をひとつ上の足（4HのMA）で行いました。これは４時間足の取引を１時間足の値動きでみているので、自然とMTF分析ができていいのではないかと思った。比較的値動きも素直で分かりやすいと感じた。</t>
    <rPh sb="0" eb="2">
      <t>ケンショウ</t>
    </rPh>
    <rPh sb="8" eb="10">
      <t>ジカン</t>
    </rPh>
    <rPh sb="14" eb="16">
      <t>コマギ</t>
    </rPh>
    <rPh sb="33" eb="34">
      <t>スコ</t>
    </rPh>
    <rPh sb="37" eb="39">
      <t>シュウセイ</t>
    </rPh>
    <rPh sb="40" eb="41">
      <t>クワ</t>
    </rPh>
    <rPh sb="46" eb="48">
      <t>ケッカ</t>
    </rPh>
    <rPh sb="49" eb="51">
      <t>ホントウ</t>
    </rPh>
    <rPh sb="55" eb="56">
      <t>オモ</t>
    </rPh>
    <rPh sb="57" eb="59">
      <t>ケッカ</t>
    </rPh>
    <rPh sb="71" eb="72">
      <t>アシ</t>
    </rPh>
    <rPh sb="77" eb="79">
      <t>ケンショウ</t>
    </rPh>
    <rPh sb="90" eb="92">
      <t>キジュン</t>
    </rPh>
    <rPh sb="96" eb="97">
      <t>ウエ</t>
    </rPh>
    <rPh sb="98" eb="99">
      <t>アシ</t>
    </rPh>
    <rPh sb="107" eb="108">
      <t>オコナ</t>
    </rPh>
    <rPh sb="117" eb="119">
      <t>ジカン</t>
    </rPh>
    <rPh sb="119" eb="120">
      <t>アシ</t>
    </rPh>
    <rPh sb="121" eb="123">
      <t>トリヒキ</t>
    </rPh>
    <rPh sb="125" eb="127">
      <t>ジカン</t>
    </rPh>
    <rPh sb="127" eb="128">
      <t>アシ</t>
    </rPh>
    <rPh sb="129" eb="131">
      <t>ネウゴ</t>
    </rPh>
    <rPh sb="140" eb="142">
      <t>シゼン</t>
    </rPh>
    <rPh sb="146" eb="148">
      <t>ブンセキ</t>
    </rPh>
    <rPh sb="161" eb="162">
      <t>オモ</t>
    </rPh>
    <rPh sb="165" eb="168">
      <t>ヒカクテキ</t>
    </rPh>
    <rPh sb="168" eb="170">
      <t>ネウゴ</t>
    </rPh>
    <rPh sb="172" eb="174">
      <t>スナオ</t>
    </rPh>
    <rPh sb="175" eb="176">
      <t>ワ</t>
    </rPh>
    <rPh sb="182" eb="183">
      <t>カン</t>
    </rPh>
    <phoneticPr fontId="2"/>
  </si>
  <si>
    <t>一つ上のMAを基準にした見方が他の通貨でも通用するか試してみたいと思います。
また、チャートパターンだけに特化して検証も行ってみたいと思います。</t>
    <rPh sb="0" eb="1">
      <t>ヒト</t>
    </rPh>
    <rPh sb="2" eb="3">
      <t>ウエ</t>
    </rPh>
    <rPh sb="7" eb="9">
      <t>キジュン</t>
    </rPh>
    <rPh sb="12" eb="14">
      <t>ミカタ</t>
    </rPh>
    <rPh sb="15" eb="16">
      <t>タ</t>
    </rPh>
    <rPh sb="17" eb="19">
      <t>ツウカ</t>
    </rPh>
    <rPh sb="21" eb="23">
      <t>ツウヨウ</t>
    </rPh>
    <rPh sb="26" eb="27">
      <t>タメ</t>
    </rPh>
    <rPh sb="33" eb="34">
      <t>オモ</t>
    </rPh>
    <rPh sb="53" eb="55">
      <t>トッカ</t>
    </rPh>
    <rPh sb="57" eb="59">
      <t>ケンショウ</t>
    </rPh>
    <rPh sb="60" eb="61">
      <t>オコナ</t>
    </rPh>
    <rPh sb="67" eb="68">
      <t>オモ</t>
    </rPh>
    <phoneticPr fontId="2"/>
  </si>
  <si>
    <t>・トレイル　EB　PB
・3σに刺さって跳ね返ったＰＢ</t>
    <phoneticPr fontId="2"/>
  </si>
  <si>
    <t>Ｖ＝勝ち</t>
    <rPh sb="2" eb="3">
      <t>カ</t>
    </rPh>
    <phoneticPr fontId="2"/>
  </si>
  <si>
    <t>Ｄ＝建値</t>
    <rPh sb="2" eb="4">
      <t>タテネ</t>
    </rPh>
    <phoneticPr fontId="2"/>
  </si>
  <si>
    <t>Ｆ＝負け</t>
    <rPh sb="2" eb="3">
      <t>マ</t>
    </rPh>
    <phoneticPr fontId="2"/>
  </si>
  <si>
    <t>この局面ですが、ダイバージェンス発生！ちょっとわかりずらいですがＤＣＰですか？</t>
    <rPh sb="2" eb="4">
      <t>キョクメン</t>
    </rPh>
    <rPh sb="16" eb="18">
      <t>ハッセイ</t>
    </rPh>
    <phoneticPr fontId="2"/>
  </si>
  <si>
    <t>また、売りのタイミングがつかめなかったのですが、赤○で囲ったところ</t>
    <rPh sb="3" eb="4">
      <t>ウ</t>
    </rPh>
    <rPh sb="24" eb="25">
      <t>アカ</t>
    </rPh>
    <rPh sb="27" eb="28">
      <t>カコ</t>
    </rPh>
    <phoneticPr fontId="2"/>
  </si>
  <si>
    <t>大陰線直前の黒白でＥＢとみなせますか？陽線の実体が小さいので迷ったのですが。。</t>
    <rPh sb="0" eb="1">
      <t>ダイ</t>
    </rPh>
    <rPh sb="1" eb="3">
      <t>インセン</t>
    </rPh>
    <rPh sb="3" eb="5">
      <t>チョクゼン</t>
    </rPh>
    <rPh sb="19" eb="20">
      <t>ヨウ</t>
    </rPh>
    <rPh sb="20" eb="21">
      <t>セン</t>
    </rPh>
    <rPh sb="22" eb="24">
      <t>ジッタイ</t>
    </rPh>
    <rPh sb="25" eb="26">
      <t>チイ</t>
    </rPh>
    <rPh sb="30" eb="31">
      <t>マヨ</t>
    </rPh>
    <phoneticPr fontId="2"/>
  </si>
</sst>
</file>

<file path=xl/styles.xml><?xml version="1.0" encoding="utf-8"?>
<styleSheet xmlns="http://schemas.openxmlformats.org/spreadsheetml/2006/main">
  <numFmts count="7">
    <numFmt numFmtId="176" formatCode="0.0_ ;[Red]\-0.0\ "/>
    <numFmt numFmtId="177" formatCode="#,##0_ ;[Red]\-#,##0\ "/>
    <numFmt numFmtId="178" formatCode="0000\ "/>
    <numFmt numFmtId="179" formatCode="0.00_ "/>
    <numFmt numFmtId="180" formatCode="#,##0_ "/>
    <numFmt numFmtId="181" formatCode="0.0%"/>
    <numFmt numFmtId="182" formatCode="0_ "/>
  </numFmts>
  <fonts count="19">
    <font>
      <sz val="11"/>
      <color theme="1"/>
      <name val="ＭＳ Ｐゴシック"/>
      <family val="2"/>
      <charset val="128"/>
      <scheme val="minor"/>
    </font>
    <font>
      <sz val="11"/>
      <color indexed="8"/>
      <name val="ＭＳ Ｐゴシック"/>
      <family val="3"/>
      <charset val="128"/>
    </font>
    <font>
      <sz val="6"/>
      <name val="ＭＳ Ｐゴシック"/>
      <family val="2"/>
      <charset val="128"/>
      <scheme val="minor"/>
    </font>
    <font>
      <sz val="8"/>
      <color indexed="8"/>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b/>
      <sz val="11"/>
      <color theme="1"/>
      <name val="ＭＳ Ｐゴシック"/>
      <family val="3"/>
      <charset val="128"/>
      <scheme val="minor"/>
    </font>
    <font>
      <b/>
      <sz val="9"/>
      <color theme="1"/>
      <name val="ＭＳ Ｐゴシック"/>
      <family val="3"/>
      <charset val="128"/>
      <scheme val="minor"/>
    </font>
    <font>
      <b/>
      <sz val="18"/>
      <color rgb="FFFF0000"/>
      <name val="ＭＳ Ｐゴシック"/>
      <family val="3"/>
      <charset val="128"/>
    </font>
    <font>
      <b/>
      <sz val="9"/>
      <color indexed="81"/>
      <name val="ＭＳ Ｐゴシック"/>
      <family val="3"/>
      <charset val="128"/>
    </font>
    <font>
      <sz val="9"/>
      <color indexed="81"/>
      <name val="ＭＳ Ｐゴシック"/>
      <family val="3"/>
      <charset val="128"/>
    </font>
    <font>
      <b/>
      <sz val="12"/>
      <color indexed="81"/>
      <name val="ＭＳ Ｐゴシック"/>
      <family val="3"/>
      <charset val="128"/>
    </font>
    <font>
      <sz val="14"/>
      <color indexed="8"/>
      <name val="ＭＳ Ｐゴシック"/>
      <family val="3"/>
      <charset val="128"/>
    </font>
    <font>
      <sz val="9"/>
      <color indexed="8"/>
      <name val="ＭＳ Ｐゴシック"/>
      <family val="3"/>
      <charset val="128"/>
    </font>
    <font>
      <b/>
      <sz val="14"/>
      <color indexed="8"/>
      <name val="ＭＳ Ｐゴシック"/>
      <family val="3"/>
      <charset val="128"/>
    </font>
    <font>
      <b/>
      <sz val="14"/>
      <color rgb="FFFF0000"/>
      <name val="ＭＳ Ｐゴシック"/>
      <family val="3"/>
      <charset val="128"/>
    </font>
    <font>
      <sz val="22"/>
      <color theme="1"/>
      <name val="ＭＳ Ｐゴシック"/>
      <family val="2"/>
      <charset val="128"/>
      <scheme val="minor"/>
    </font>
    <font>
      <b/>
      <sz val="22"/>
      <color theme="1"/>
      <name val="ＭＳ Ｐゴシック"/>
      <family val="3"/>
      <charset val="128"/>
      <scheme val="minor"/>
    </font>
  </fonts>
  <fills count="15">
    <fill>
      <patternFill patternType="none"/>
    </fill>
    <fill>
      <patternFill patternType="gray125"/>
    </fill>
    <fill>
      <patternFill patternType="solid">
        <fgColor rgb="FFFFFFC5"/>
        <bgColor indexed="64"/>
      </patternFill>
    </fill>
    <fill>
      <patternFill patternType="solid">
        <fgColor rgb="FFFFB7FF"/>
        <bgColor indexed="64"/>
      </patternFill>
    </fill>
    <fill>
      <patternFill patternType="solid">
        <fgColor rgb="FF99FFCC"/>
        <bgColor indexed="64"/>
      </patternFill>
    </fill>
    <fill>
      <patternFill patternType="solid">
        <fgColor rgb="FFFFCCFF"/>
        <bgColor indexed="64"/>
      </patternFill>
    </fill>
    <fill>
      <patternFill patternType="solid">
        <fgColor rgb="FFFAE7FF"/>
        <bgColor indexed="64"/>
      </patternFill>
    </fill>
    <fill>
      <patternFill patternType="solid">
        <fgColor rgb="FFCCCCFF"/>
        <bgColor indexed="64"/>
      </patternFill>
    </fill>
    <fill>
      <patternFill patternType="solid">
        <fgColor rgb="FFCCFFCC"/>
        <bgColor indexed="64"/>
      </patternFill>
    </fill>
    <fill>
      <patternFill patternType="solid">
        <fgColor rgb="FFEAEAEA"/>
        <bgColor indexed="64"/>
      </patternFill>
    </fill>
    <fill>
      <patternFill patternType="solid">
        <fgColor rgb="FFFFCC99"/>
        <bgColor indexed="64"/>
      </patternFill>
    </fill>
    <fill>
      <patternFill patternType="solid">
        <fgColor rgb="FFFFFFCC"/>
        <bgColor indexed="64"/>
      </patternFill>
    </fill>
    <fill>
      <patternFill patternType="solid">
        <fgColor rgb="FFCCFFFF"/>
        <bgColor indexed="64"/>
      </patternFill>
    </fill>
    <fill>
      <patternFill patternType="solid">
        <fgColor theme="8" tint="0.79998168889431442"/>
        <bgColor indexed="64"/>
      </patternFill>
    </fill>
    <fill>
      <patternFill patternType="solid">
        <fgColor theme="8" tint="0.39997558519241921"/>
        <bgColor indexed="64"/>
      </patternFill>
    </fill>
  </fills>
  <borders count="1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
    <xf numFmtId="0" fontId="0" fillId="0" borderId="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cellStyleXfs>
  <cellXfs count="140">
    <xf numFmtId="0" fontId="0" fillId="0" borderId="0" xfId="0">
      <alignment vertical="center"/>
    </xf>
    <xf numFmtId="0" fontId="1" fillId="0" borderId="0" xfId="1">
      <alignment vertical="center"/>
    </xf>
    <xf numFmtId="0" fontId="3" fillId="0" borderId="0" xfId="1" applyFont="1" applyFill="1">
      <alignment vertical="center"/>
    </xf>
    <xf numFmtId="0" fontId="3" fillId="0" borderId="0" xfId="1" applyFont="1">
      <alignment vertical="center"/>
    </xf>
    <xf numFmtId="0" fontId="3" fillId="0" borderId="0" xfId="1" applyFont="1" applyFill="1" applyAlignment="1">
      <alignment horizontal="center" vertical="center"/>
    </xf>
    <xf numFmtId="0" fontId="1" fillId="0" borderId="0" xfId="1" applyAlignment="1">
      <alignment horizontal="center" vertical="center"/>
    </xf>
    <xf numFmtId="0" fontId="3" fillId="0" borderId="0" xfId="1" applyFont="1" applyAlignment="1">
      <alignment horizontal="center" vertical="center"/>
    </xf>
    <xf numFmtId="176" fontId="5" fillId="0" borderId="1" xfId="1" applyNumberFormat="1" applyFont="1" applyFill="1" applyBorder="1" applyAlignment="1">
      <alignment horizontal="center" vertical="center"/>
    </xf>
    <xf numFmtId="0" fontId="5" fillId="0" borderId="2" xfId="1" applyFont="1" applyFill="1" applyBorder="1" applyAlignment="1">
      <alignment horizontal="center" vertical="center"/>
    </xf>
    <xf numFmtId="178" fontId="5" fillId="0" borderId="2" xfId="1" applyNumberFormat="1" applyFont="1" applyFill="1" applyBorder="1" applyAlignment="1">
      <alignment horizontal="center" vertical="center"/>
    </xf>
    <xf numFmtId="0" fontId="5" fillId="0" borderId="1" xfId="1" applyFont="1" applyFill="1" applyBorder="1" applyAlignment="1">
      <alignment horizontal="center" vertical="center"/>
    </xf>
    <xf numFmtId="0" fontId="5" fillId="3" borderId="2" xfId="1" applyFont="1" applyFill="1" applyBorder="1" applyAlignment="1">
      <alignment horizontal="center" vertical="center"/>
    </xf>
    <xf numFmtId="0" fontId="5" fillId="4" borderId="2" xfId="1" applyFont="1" applyFill="1" applyBorder="1" applyAlignment="1">
      <alignment horizontal="center" vertical="center"/>
    </xf>
    <xf numFmtId="0" fontId="6" fillId="0" borderId="2" xfId="1" applyFont="1" applyFill="1" applyBorder="1" applyAlignment="1">
      <alignment horizontal="center" vertical="center"/>
    </xf>
    <xf numFmtId="0" fontId="5" fillId="2" borderId="2" xfId="1" applyFont="1" applyFill="1" applyBorder="1" applyAlignment="1">
      <alignment horizontal="center" vertical="center"/>
    </xf>
    <xf numFmtId="179" fontId="5" fillId="0" borderId="2" xfId="1" applyNumberFormat="1" applyFont="1" applyFill="1" applyBorder="1" applyAlignment="1">
      <alignment horizontal="center" vertical="center"/>
    </xf>
    <xf numFmtId="0" fontId="5" fillId="4" borderId="4" xfId="1" applyFont="1" applyFill="1" applyBorder="1" applyAlignment="1">
      <alignment horizontal="center" vertical="center"/>
    </xf>
    <xf numFmtId="0" fontId="6" fillId="5" borderId="2" xfId="1" applyFont="1" applyFill="1" applyBorder="1" applyAlignment="1">
      <alignment horizontal="center" vertical="center"/>
    </xf>
    <xf numFmtId="0" fontId="6" fillId="0" borderId="5" xfId="1" applyFont="1" applyFill="1" applyBorder="1" applyAlignment="1">
      <alignment horizontal="center" vertical="center"/>
    </xf>
    <xf numFmtId="0" fontId="1" fillId="0" borderId="0" xfId="1" applyFill="1">
      <alignment vertical="center"/>
    </xf>
    <xf numFmtId="0" fontId="5" fillId="6" borderId="2" xfId="1" applyFont="1" applyFill="1" applyBorder="1" applyAlignment="1">
      <alignment horizontal="center" vertical="center"/>
    </xf>
    <xf numFmtId="0" fontId="5" fillId="3" borderId="3" xfId="1" applyFont="1" applyFill="1" applyBorder="1" applyAlignment="1">
      <alignment horizontal="center" vertical="center"/>
    </xf>
    <xf numFmtId="178" fontId="5" fillId="0" borderId="1" xfId="1" applyNumberFormat="1" applyFont="1" applyFill="1" applyBorder="1" applyAlignment="1">
      <alignment horizontal="center" vertical="center"/>
    </xf>
    <xf numFmtId="179" fontId="5" fillId="0" borderId="1" xfId="1" applyNumberFormat="1" applyFont="1" applyFill="1" applyBorder="1" applyAlignment="1">
      <alignment horizontal="center" vertical="center"/>
    </xf>
    <xf numFmtId="0" fontId="5" fillId="3" borderId="1" xfId="1" applyFont="1" applyFill="1" applyBorder="1" applyAlignment="1">
      <alignment horizontal="center" vertical="center"/>
    </xf>
    <xf numFmtId="0" fontId="5" fillId="4" borderId="1" xfId="1" applyFont="1" applyFill="1" applyBorder="1" applyAlignment="1">
      <alignment horizontal="center" vertical="center"/>
    </xf>
    <xf numFmtId="0" fontId="6" fillId="0" borderId="1" xfId="1" applyFont="1" applyFill="1" applyBorder="1" applyAlignment="1">
      <alignment horizontal="center" vertical="center"/>
    </xf>
    <xf numFmtId="0" fontId="1" fillId="0" borderId="6" xfId="1" applyBorder="1">
      <alignment vertical="center"/>
    </xf>
    <xf numFmtId="176" fontId="5" fillId="0" borderId="2" xfId="1" applyNumberFormat="1" applyFont="1" applyFill="1" applyBorder="1" applyAlignment="1">
      <alignment horizontal="center" vertical="center"/>
    </xf>
    <xf numFmtId="0" fontId="7" fillId="7" borderId="2" xfId="1" applyFont="1" applyFill="1" applyBorder="1" applyAlignment="1">
      <alignment horizontal="center" vertical="center" shrinkToFit="1"/>
    </xf>
    <xf numFmtId="0" fontId="7" fillId="8" borderId="2" xfId="1" applyFont="1" applyFill="1" applyBorder="1" applyAlignment="1">
      <alignment horizontal="center" vertical="center" shrinkToFit="1"/>
    </xf>
    <xf numFmtId="0" fontId="7" fillId="10" borderId="2" xfId="1" applyFont="1" applyFill="1" applyBorder="1" applyAlignment="1">
      <alignment horizontal="center" vertical="center" shrinkToFit="1"/>
    </xf>
    <xf numFmtId="0" fontId="7" fillId="11" borderId="3" xfId="1" applyFont="1" applyFill="1" applyBorder="1" applyAlignment="1">
      <alignment horizontal="center" vertical="center" shrinkToFit="1"/>
    </xf>
    <xf numFmtId="0" fontId="7" fillId="11" borderId="2" xfId="1" applyFont="1" applyFill="1" applyBorder="1" applyAlignment="1">
      <alignment horizontal="center" vertical="center" shrinkToFit="1"/>
    </xf>
    <xf numFmtId="0" fontId="8" fillId="11" borderId="4" xfId="1" applyFont="1" applyFill="1" applyBorder="1" applyAlignment="1">
      <alignment horizontal="center" vertical="center" shrinkToFit="1"/>
    </xf>
    <xf numFmtId="0" fontId="7" fillId="11" borderId="4" xfId="1" applyFont="1" applyFill="1" applyBorder="1" applyAlignment="1">
      <alignment horizontal="center" vertical="center" shrinkToFit="1"/>
    </xf>
    <xf numFmtId="0" fontId="1" fillId="0" borderId="0" xfId="1" applyAlignment="1">
      <alignment vertical="center"/>
    </xf>
    <xf numFmtId="0" fontId="1" fillId="0" borderId="3" xfId="1" applyBorder="1" applyAlignment="1">
      <alignment horizontal="center" vertical="center"/>
    </xf>
    <xf numFmtId="0" fontId="1" fillId="0" borderId="9" xfId="1" applyBorder="1" applyAlignment="1">
      <alignment horizontal="center" vertical="center"/>
    </xf>
    <xf numFmtId="0" fontId="7" fillId="0" borderId="9" xfId="1" applyFont="1" applyFill="1" applyBorder="1" applyAlignment="1">
      <alignment vertical="center"/>
    </xf>
    <xf numFmtId="0" fontId="1" fillId="0" borderId="9" xfId="1" applyFill="1" applyBorder="1" applyAlignment="1">
      <alignment horizontal="center" vertical="center"/>
    </xf>
    <xf numFmtId="0" fontId="7" fillId="0" borderId="9" xfId="1" applyFont="1" applyFill="1" applyBorder="1" applyAlignment="1">
      <alignment horizontal="center" vertical="center"/>
    </xf>
    <xf numFmtId="181" fontId="0" fillId="0" borderId="9" xfId="2" applyNumberFormat="1" applyFont="1" applyFill="1" applyBorder="1" applyAlignment="1">
      <alignment horizontal="center" vertical="center"/>
    </xf>
    <xf numFmtId="0" fontId="7" fillId="0" borderId="13" xfId="1" applyFont="1" applyFill="1" applyBorder="1" applyAlignment="1">
      <alignment horizontal="center" vertical="center"/>
    </xf>
    <xf numFmtId="0" fontId="1" fillId="0" borderId="13" xfId="1" applyFill="1" applyBorder="1" applyAlignment="1">
      <alignment horizontal="center" vertical="center"/>
    </xf>
    <xf numFmtId="0" fontId="7" fillId="13" borderId="3" xfId="1" applyFont="1" applyFill="1" applyBorder="1" applyAlignment="1">
      <alignment vertical="center"/>
    </xf>
    <xf numFmtId="0" fontId="7" fillId="13" borderId="12" xfId="1" applyFont="1" applyFill="1" applyBorder="1" applyAlignment="1">
      <alignment vertical="center"/>
    </xf>
    <xf numFmtId="181" fontId="0" fillId="0" borderId="3" xfId="2" applyNumberFormat="1" applyFont="1" applyBorder="1" applyAlignment="1">
      <alignment horizontal="center" vertical="center"/>
    </xf>
    <xf numFmtId="0" fontId="7" fillId="13" borderId="2" xfId="1" applyFont="1" applyFill="1" applyBorder="1" applyAlignment="1">
      <alignment horizontal="center" vertical="center"/>
    </xf>
    <xf numFmtId="0" fontId="9" fillId="0" borderId="6" xfId="1" applyFont="1" applyBorder="1" applyAlignment="1">
      <alignment vertical="center"/>
    </xf>
    <xf numFmtId="0" fontId="1" fillId="0" borderId="0" xfId="1" applyFill="1" applyAlignment="1">
      <alignment horizontal="center" vertical="center"/>
    </xf>
    <xf numFmtId="0" fontId="3" fillId="0" borderId="2" xfId="1" applyFont="1" applyFill="1" applyBorder="1" applyAlignment="1">
      <alignment horizontal="center" vertical="center"/>
    </xf>
    <xf numFmtId="0" fontId="6" fillId="12" borderId="2" xfId="1" applyFont="1" applyFill="1" applyBorder="1" applyAlignment="1">
      <alignment horizontal="center" vertical="center"/>
    </xf>
    <xf numFmtId="0" fontId="13" fillId="0" borderId="0" xfId="1" applyFont="1">
      <alignment vertical="center"/>
    </xf>
    <xf numFmtId="0" fontId="1" fillId="0" borderId="2" xfId="1" applyBorder="1" applyAlignment="1">
      <alignment horizontal="center" vertical="center"/>
    </xf>
    <xf numFmtId="177" fontId="5" fillId="0" borderId="2" xfId="1" applyNumberFormat="1" applyFont="1" applyFill="1" applyBorder="1" applyAlignment="1">
      <alignment horizontal="center" vertical="center"/>
    </xf>
    <xf numFmtId="0" fontId="5" fillId="11" borderId="2" xfId="1" applyFont="1" applyFill="1" applyBorder="1" applyAlignment="1">
      <alignment horizontal="center" vertical="center"/>
    </xf>
    <xf numFmtId="177" fontId="5" fillId="11" borderId="2" xfId="1" applyNumberFormat="1" applyFont="1" applyFill="1" applyBorder="1" applyAlignment="1">
      <alignment horizontal="center" vertical="center"/>
    </xf>
    <xf numFmtId="176" fontId="5" fillId="11" borderId="2" xfId="1" applyNumberFormat="1" applyFont="1" applyFill="1" applyBorder="1" applyAlignment="1">
      <alignment horizontal="center" vertical="center"/>
    </xf>
    <xf numFmtId="0" fontId="5" fillId="0" borderId="0" xfId="1" applyFont="1" applyFill="1" applyBorder="1" applyAlignment="1">
      <alignment vertical="center"/>
    </xf>
    <xf numFmtId="176" fontId="5" fillId="2" borderId="2" xfId="1" applyNumberFormat="1" applyFont="1" applyFill="1" applyBorder="1" applyAlignment="1">
      <alignment horizontal="center" vertical="center"/>
    </xf>
    <xf numFmtId="0" fontId="1" fillId="0" borderId="0" xfId="1" applyAlignment="1">
      <alignment horizontal="right" vertical="center"/>
    </xf>
    <xf numFmtId="177" fontId="1" fillId="0" borderId="0" xfId="1" applyNumberFormat="1">
      <alignment vertical="center"/>
    </xf>
    <xf numFmtId="176" fontId="1" fillId="0" borderId="0" xfId="1" applyNumberFormat="1">
      <alignment vertical="center"/>
    </xf>
    <xf numFmtId="177" fontId="1" fillId="0" borderId="2" xfId="1" applyNumberFormat="1" applyBorder="1">
      <alignment vertical="center"/>
    </xf>
    <xf numFmtId="176" fontId="1" fillId="0" borderId="2" xfId="1" applyNumberFormat="1" applyBorder="1">
      <alignment vertical="center"/>
    </xf>
    <xf numFmtId="0" fontId="14" fillId="0" borderId="2" xfId="1" applyFont="1" applyBorder="1" applyAlignment="1">
      <alignment vertical="center"/>
    </xf>
    <xf numFmtId="182" fontId="1" fillId="0" borderId="0" xfId="1" applyNumberFormat="1">
      <alignment vertical="center"/>
    </xf>
    <xf numFmtId="179" fontId="1" fillId="0" borderId="0" xfId="1" applyNumberFormat="1">
      <alignment vertical="center"/>
    </xf>
    <xf numFmtId="176" fontId="5" fillId="0" borderId="3" xfId="1" applyNumberFormat="1" applyFont="1" applyFill="1" applyBorder="1" applyAlignment="1">
      <alignment horizontal="center" vertical="center"/>
    </xf>
    <xf numFmtId="0" fontId="5" fillId="0" borderId="0" xfId="1" applyFont="1" applyFill="1" applyAlignment="1">
      <alignment horizontal="center" vertical="center"/>
    </xf>
    <xf numFmtId="177" fontId="5" fillId="0" borderId="1" xfId="1" applyNumberFormat="1" applyFont="1" applyFill="1" applyBorder="1" applyAlignment="1">
      <alignment horizontal="center" vertical="center"/>
    </xf>
    <xf numFmtId="0" fontId="3" fillId="0" borderId="2" xfId="1" applyFont="1" applyFill="1" applyBorder="1">
      <alignment vertical="center"/>
    </xf>
    <xf numFmtId="0" fontId="15" fillId="0" borderId="0" xfId="1" applyFont="1" applyAlignment="1">
      <alignment horizontal="left" vertical="center"/>
    </xf>
    <xf numFmtId="0" fontId="13" fillId="0" borderId="0" xfId="1" applyFont="1" applyAlignment="1">
      <alignment horizontal="center" vertical="center"/>
    </xf>
    <xf numFmtId="0" fontId="16" fillId="0" borderId="0" xfId="1" applyFont="1" applyAlignment="1">
      <alignment horizontal="center" vertical="center"/>
    </xf>
    <xf numFmtId="0" fontId="15" fillId="14" borderId="2" xfId="1" applyFont="1" applyFill="1" applyBorder="1" applyAlignment="1">
      <alignment horizontal="center" vertical="center"/>
    </xf>
    <xf numFmtId="0" fontId="16" fillId="14" borderId="2" xfId="1" applyFont="1" applyFill="1" applyBorder="1" applyAlignment="1">
      <alignment horizontal="center" vertical="center"/>
    </xf>
    <xf numFmtId="0" fontId="15" fillId="0" borderId="2" xfId="1" applyFont="1" applyBorder="1" applyAlignment="1">
      <alignment horizontal="center" vertical="center"/>
    </xf>
    <xf numFmtId="0" fontId="13" fillId="0" borderId="2" xfId="1" applyFont="1" applyBorder="1" applyAlignment="1">
      <alignment horizontal="center" vertical="center"/>
    </xf>
    <xf numFmtId="14" fontId="16" fillId="0" borderId="2" xfId="1" applyNumberFormat="1" applyFont="1" applyBorder="1" applyAlignment="1">
      <alignment horizontal="center" vertical="center"/>
    </xf>
    <xf numFmtId="0" fontId="16" fillId="0" borderId="2" xfId="1" applyFont="1" applyBorder="1" applyAlignment="1">
      <alignment horizontal="center" vertical="center"/>
    </xf>
    <xf numFmtId="0" fontId="15" fillId="0" borderId="0" xfId="1" applyFont="1" applyAlignment="1">
      <alignment horizontal="center" vertical="center"/>
    </xf>
    <xf numFmtId="180" fontId="5" fillId="0" borderId="2" xfId="1" applyNumberFormat="1" applyFont="1" applyFill="1" applyBorder="1" applyAlignment="1">
      <alignment horizontal="center" vertical="center"/>
    </xf>
    <xf numFmtId="0" fontId="5" fillId="0" borderId="4" xfId="1" applyFont="1" applyFill="1" applyBorder="1" applyAlignment="1">
      <alignment horizontal="center" vertical="center"/>
    </xf>
    <xf numFmtId="0" fontId="5" fillId="0" borderId="3" xfId="1" applyFont="1" applyFill="1" applyBorder="1" applyAlignment="1">
      <alignment horizontal="center" vertical="center"/>
    </xf>
    <xf numFmtId="177" fontId="5" fillId="0" borderId="1" xfId="1" applyNumberFormat="1" applyFont="1" applyFill="1" applyBorder="1" applyAlignment="1">
      <alignment horizontal="center" vertical="center"/>
    </xf>
    <xf numFmtId="180" fontId="5" fillId="0" borderId="4" xfId="1" applyNumberFormat="1" applyFont="1" applyFill="1" applyBorder="1" applyAlignment="1">
      <alignment horizontal="center" vertical="center"/>
    </xf>
    <xf numFmtId="180" fontId="5" fillId="0" borderId="3" xfId="1" applyNumberFormat="1" applyFont="1" applyFill="1" applyBorder="1" applyAlignment="1">
      <alignment horizontal="center" vertical="center"/>
    </xf>
    <xf numFmtId="180" fontId="5" fillId="0" borderId="1" xfId="1" applyNumberFormat="1" applyFont="1" applyFill="1" applyBorder="1" applyAlignment="1">
      <alignment horizontal="center" vertical="center"/>
    </xf>
    <xf numFmtId="0" fontId="5" fillId="0" borderId="1" xfId="1" applyFont="1" applyFill="1" applyBorder="1" applyAlignment="1">
      <alignment horizontal="center" vertical="center"/>
    </xf>
    <xf numFmtId="0" fontId="5" fillId="0" borderId="2" xfId="1" applyFont="1" applyFill="1" applyBorder="1" applyAlignment="1">
      <alignment horizontal="center" vertical="center"/>
    </xf>
    <xf numFmtId="177" fontId="5" fillId="0" borderId="2" xfId="1" applyNumberFormat="1" applyFont="1" applyFill="1" applyBorder="1" applyAlignment="1">
      <alignment horizontal="center" vertical="center"/>
    </xf>
    <xf numFmtId="0" fontId="7" fillId="7" borderId="2" xfId="1" applyFont="1" applyFill="1" applyBorder="1" applyAlignment="1">
      <alignment horizontal="center" vertical="center" shrinkToFit="1"/>
    </xf>
    <xf numFmtId="0" fontId="7" fillId="10" borderId="4" xfId="1" applyFont="1" applyFill="1" applyBorder="1" applyAlignment="1">
      <alignment horizontal="center" vertical="center" shrinkToFit="1"/>
    </xf>
    <xf numFmtId="0" fontId="7" fillId="10" borderId="3" xfId="1" applyFont="1" applyFill="1" applyBorder="1" applyAlignment="1">
      <alignment horizontal="center" vertical="center" shrinkToFit="1"/>
    </xf>
    <xf numFmtId="0" fontId="7" fillId="8" borderId="4" xfId="1" applyFont="1" applyFill="1" applyBorder="1" applyAlignment="1">
      <alignment horizontal="center" vertical="center" shrinkToFit="1"/>
    </xf>
    <xf numFmtId="0" fontId="7" fillId="8" borderId="3" xfId="1" applyFont="1" applyFill="1" applyBorder="1" applyAlignment="1">
      <alignment horizontal="center" vertical="center" shrinkToFit="1"/>
    </xf>
    <xf numFmtId="0" fontId="1" fillId="0" borderId="4" xfId="1" applyBorder="1" applyAlignment="1">
      <alignment horizontal="center" vertical="center"/>
    </xf>
    <xf numFmtId="0" fontId="1" fillId="0" borderId="3" xfId="1" applyBorder="1" applyAlignment="1">
      <alignment horizontal="center" vertical="center"/>
    </xf>
    <xf numFmtId="0" fontId="7" fillId="9" borderId="10" xfId="1" applyFont="1" applyFill="1" applyBorder="1" applyAlignment="1">
      <alignment horizontal="center" vertical="center" shrinkToFit="1"/>
    </xf>
    <xf numFmtId="0" fontId="7" fillId="9" borderId="1" xfId="1" applyFont="1" applyFill="1" applyBorder="1" applyAlignment="1">
      <alignment horizontal="center" vertical="center" shrinkToFit="1"/>
    </xf>
    <xf numFmtId="0" fontId="7" fillId="8" borderId="8" xfId="1" applyFont="1" applyFill="1" applyBorder="1" applyAlignment="1">
      <alignment horizontal="center" vertical="center" shrinkToFit="1"/>
    </xf>
    <xf numFmtId="0" fontId="7" fillId="8" borderId="9" xfId="1" applyFont="1" applyFill="1" applyBorder="1" applyAlignment="1">
      <alignment horizontal="center" vertical="center" shrinkToFit="1"/>
    </xf>
    <xf numFmtId="0" fontId="7" fillId="12" borderId="1" xfId="1" applyFont="1" applyFill="1" applyBorder="1" applyAlignment="1">
      <alignment horizontal="center" vertical="center" shrinkToFit="1"/>
    </xf>
    <xf numFmtId="0" fontId="7" fillId="12" borderId="2" xfId="1" applyFont="1" applyFill="1" applyBorder="1" applyAlignment="1">
      <alignment horizontal="center" vertical="center" shrinkToFit="1"/>
    </xf>
    <xf numFmtId="0" fontId="7" fillId="5" borderId="12" xfId="1" applyFont="1" applyFill="1" applyBorder="1" applyAlignment="1">
      <alignment horizontal="center" vertical="center" shrinkToFit="1"/>
    </xf>
    <xf numFmtId="0" fontId="7" fillId="5" borderId="11" xfId="1" applyFont="1" applyFill="1" applyBorder="1" applyAlignment="1">
      <alignment horizontal="center" vertical="center" shrinkToFit="1"/>
    </xf>
    <xf numFmtId="0" fontId="7" fillId="5" borderId="8" xfId="1" applyFont="1" applyFill="1" applyBorder="1" applyAlignment="1">
      <alignment horizontal="center" vertical="center" shrinkToFit="1"/>
    </xf>
    <xf numFmtId="0" fontId="7" fillId="5" borderId="7" xfId="1" applyFont="1" applyFill="1" applyBorder="1" applyAlignment="1">
      <alignment horizontal="center" vertical="center" shrinkToFit="1"/>
    </xf>
    <xf numFmtId="0" fontId="7" fillId="11" borderId="4" xfId="1" applyFont="1" applyFill="1" applyBorder="1" applyAlignment="1">
      <alignment horizontal="center" vertical="center" shrinkToFit="1"/>
    </xf>
    <xf numFmtId="0" fontId="7" fillId="11" borderId="9" xfId="1" applyFont="1" applyFill="1" applyBorder="1" applyAlignment="1">
      <alignment horizontal="center" vertical="center" shrinkToFit="1"/>
    </xf>
    <xf numFmtId="0" fontId="7" fillId="11" borderId="3" xfId="1" applyFont="1" applyFill="1" applyBorder="1" applyAlignment="1">
      <alignment horizontal="center" vertical="center" shrinkToFit="1"/>
    </xf>
    <xf numFmtId="0" fontId="7" fillId="10" borderId="8" xfId="1" applyFont="1" applyFill="1" applyBorder="1" applyAlignment="1">
      <alignment horizontal="center" vertical="center" shrinkToFit="1"/>
    </xf>
    <xf numFmtId="0" fontId="7" fillId="10" borderId="9" xfId="1" applyFont="1" applyFill="1" applyBorder="1" applyAlignment="1">
      <alignment horizontal="center" vertical="center" shrinkToFit="1"/>
    </xf>
    <xf numFmtId="0" fontId="7" fillId="13" borderId="2" xfId="1" applyFont="1" applyFill="1" applyBorder="1" applyAlignment="1">
      <alignment horizontal="center" vertical="center" shrinkToFit="1"/>
    </xf>
    <xf numFmtId="180" fontId="1" fillId="0" borderId="2" xfId="1" applyNumberFormat="1" applyBorder="1" applyAlignment="1">
      <alignment horizontal="center" vertical="center"/>
    </xf>
    <xf numFmtId="177" fontId="1" fillId="0" borderId="2" xfId="1" applyNumberFormat="1" applyBorder="1" applyAlignment="1">
      <alignment horizontal="center" vertical="center"/>
    </xf>
    <xf numFmtId="0" fontId="7" fillId="13" borderId="2" xfId="1" applyFont="1" applyFill="1" applyBorder="1" applyAlignment="1">
      <alignment horizontal="center" vertical="center"/>
    </xf>
    <xf numFmtId="0" fontId="7" fillId="13" borderId="10" xfId="1" applyFont="1" applyFill="1" applyBorder="1" applyAlignment="1">
      <alignment horizontal="center" vertical="center"/>
    </xf>
    <xf numFmtId="0" fontId="7" fillId="0" borderId="4"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3" xfId="1" applyFont="1" applyFill="1" applyBorder="1" applyAlignment="1">
      <alignment horizontal="center" vertical="center"/>
    </xf>
    <xf numFmtId="0" fontId="7" fillId="13" borderId="4" xfId="1" applyFont="1" applyFill="1" applyBorder="1" applyAlignment="1">
      <alignment horizontal="center" vertical="center"/>
    </xf>
    <xf numFmtId="0" fontId="7" fillId="13" borderId="9" xfId="1" applyFont="1" applyFill="1" applyBorder="1" applyAlignment="1">
      <alignment horizontal="center" vertical="center"/>
    </xf>
    <xf numFmtId="0" fontId="7" fillId="13" borderId="3" xfId="1" applyFont="1" applyFill="1" applyBorder="1" applyAlignment="1">
      <alignment horizontal="center" vertical="center"/>
    </xf>
    <xf numFmtId="176" fontId="1" fillId="0" borderId="4" xfId="1" applyNumberFormat="1" applyBorder="1" applyAlignment="1">
      <alignment horizontal="center" vertical="center"/>
    </xf>
    <xf numFmtId="176" fontId="1" fillId="0" borderId="3" xfId="1" applyNumberFormat="1" applyBorder="1" applyAlignment="1">
      <alignment horizontal="center" vertical="center"/>
    </xf>
    <xf numFmtId="0" fontId="1" fillId="0" borderId="2" xfId="1" applyBorder="1" applyAlignment="1">
      <alignment horizontal="center" vertical="center"/>
    </xf>
    <xf numFmtId="0" fontId="1" fillId="0" borderId="4" xfId="1" applyBorder="1" applyAlignment="1">
      <alignment horizontal="center" vertical="center" wrapText="1"/>
    </xf>
    <xf numFmtId="0" fontId="1" fillId="0" borderId="9" xfId="1" applyFont="1" applyBorder="1" applyAlignment="1">
      <alignment horizontal="center" vertical="center" wrapText="1"/>
    </xf>
    <xf numFmtId="0" fontId="1" fillId="0" borderId="3" xfId="1" applyFont="1" applyBorder="1" applyAlignment="1">
      <alignment horizontal="center" vertical="center" wrapText="1"/>
    </xf>
    <xf numFmtId="0" fontId="1" fillId="0" borderId="2" xfId="1" applyBorder="1" applyAlignment="1">
      <alignment vertical="center" wrapText="1"/>
    </xf>
    <xf numFmtId="0" fontId="1" fillId="0" borderId="2" xfId="1" applyBorder="1" applyAlignment="1">
      <alignment vertical="center"/>
    </xf>
    <xf numFmtId="0" fontId="1" fillId="0" borderId="0" xfId="1" applyAlignment="1">
      <alignment horizontal="left" vertical="top" wrapText="1"/>
    </xf>
    <xf numFmtId="0" fontId="1" fillId="0" borderId="0" xfId="1" applyAlignment="1">
      <alignment horizontal="left" vertical="top"/>
    </xf>
    <xf numFmtId="0" fontId="1" fillId="0" borderId="0" xfId="1" applyAlignment="1">
      <alignment vertical="top" wrapText="1"/>
    </xf>
    <xf numFmtId="0" fontId="1" fillId="0" borderId="0" xfId="1" applyAlignment="1">
      <alignment vertical="top"/>
    </xf>
    <xf numFmtId="0" fontId="17" fillId="0" borderId="0" xfId="0" applyFont="1" applyAlignment="1">
      <alignment horizontal="center" vertical="center"/>
    </xf>
    <xf numFmtId="0" fontId="18" fillId="0" borderId="0" xfId="0" applyFont="1" applyAlignment="1">
      <alignment horizontal="center" vertical="center"/>
    </xf>
  </cellXfs>
  <cellStyles count="4">
    <cellStyle name="パーセント 2" xfId="2"/>
    <cellStyle name="標準" xfId="0" builtinId="0"/>
    <cellStyle name="標準 2" xfId="1"/>
    <cellStyle name="標準 3" xfId="3"/>
  </cellStyles>
  <dxfs count="4">
    <dxf>
      <font>
        <b/>
        <i val="0"/>
        <color rgb="FF0000FF"/>
      </font>
    </dxf>
    <dxf>
      <font>
        <b/>
        <i val="0"/>
        <color rgb="FFFF0000"/>
      </font>
    </dxf>
    <dxf>
      <font>
        <b/>
        <i val="0"/>
        <color rgb="FF0000FF"/>
      </font>
    </dxf>
    <dxf>
      <font>
        <b/>
        <i val="0"/>
        <color rgb="FFFF0000"/>
      </font>
    </dxf>
  </dxfs>
  <tableStyles count="0" defaultTableStyle="TableStyleMedium9" defaultPivotStyle="PivotStyleLight16"/>
  <colors>
    <mruColors>
      <color rgb="FFCCFFFF"/>
      <color rgb="FFFFCCFF"/>
    </mru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42333</xdr:rowOff>
    </xdr:from>
    <xdr:to>
      <xdr:col>26</xdr:col>
      <xdr:colOff>419101</xdr:colOff>
      <xdr:row>56</xdr:row>
      <xdr:rowOff>137583</xdr:rowOff>
    </xdr:to>
    <xdr:pic>
      <xdr:nvPicPr>
        <xdr:cNvPr id="205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889000"/>
          <a:ext cx="18304934" cy="873125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0</xdr:rowOff>
    </xdr:from>
    <xdr:to>
      <xdr:col>26</xdr:col>
      <xdr:colOff>419100</xdr:colOff>
      <xdr:row>109</xdr:row>
      <xdr:rowOff>95250</xdr:rowOff>
    </xdr:to>
    <xdr:pic>
      <xdr:nvPicPr>
        <xdr:cNvPr id="2051"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9944100"/>
          <a:ext cx="18249900" cy="8839200"/>
        </a:xfrm>
        <a:prstGeom prst="rect">
          <a:avLst/>
        </a:prstGeom>
        <a:noFill/>
        <a:ln w="1">
          <a:noFill/>
          <a:miter lim="800000"/>
          <a:headEnd/>
          <a:tailEnd type="none" w="med" len="med"/>
        </a:ln>
        <a:effectLst/>
      </xdr:spPr>
    </xdr:pic>
    <xdr:clientData/>
  </xdr:twoCellAnchor>
  <xdr:twoCellAnchor editAs="oneCell">
    <xdr:from>
      <xdr:col>0</xdr:col>
      <xdr:colOff>0</xdr:colOff>
      <xdr:row>111</xdr:row>
      <xdr:rowOff>0</xdr:rowOff>
    </xdr:from>
    <xdr:to>
      <xdr:col>26</xdr:col>
      <xdr:colOff>419100</xdr:colOff>
      <xdr:row>162</xdr:row>
      <xdr:rowOff>95250</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9030950"/>
          <a:ext cx="18249900" cy="88392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495300</xdr:colOff>
      <xdr:row>5</xdr:row>
      <xdr:rowOff>152400</xdr:rowOff>
    </xdr:from>
    <xdr:to>
      <xdr:col>5</xdr:col>
      <xdr:colOff>628650</xdr:colOff>
      <xdr:row>53</xdr:row>
      <xdr:rowOff>161925</xdr:rowOff>
    </xdr:to>
    <xdr:pic>
      <xdr:nvPicPr>
        <xdr:cNvPr id="30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1009650"/>
          <a:ext cx="2876550" cy="82391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dimension ref="B1:X140"/>
  <sheetViews>
    <sheetView zoomScale="120" zoomScaleNormal="120" workbookViewId="0">
      <pane ySplit="10" topLeftCell="A11" activePane="bottomLeft" state="frozen"/>
      <selection pane="bottomLeft" activeCell="Y20" sqref="Y20"/>
    </sheetView>
  </sheetViews>
  <sheetFormatPr defaultRowHeight="13.5"/>
  <cols>
    <col min="1" max="1" width="2.875" style="1" customWidth="1"/>
    <col min="2" max="2" width="6.625" style="1" customWidth="1"/>
    <col min="3" max="3" width="3.5" style="1" bestFit="1" customWidth="1"/>
    <col min="4" max="4" width="5.75" style="1" bestFit="1" customWidth="1"/>
    <col min="5" max="7" width="6.625" style="1" customWidth="1"/>
    <col min="8" max="8" width="6.625" style="3" customWidth="1"/>
    <col min="9" max="11" width="5" style="2" customWidth="1"/>
    <col min="12" max="12" width="6.625" style="1" customWidth="1"/>
    <col min="13" max="13" width="8.5" style="1" bestFit="1" customWidth="1"/>
    <col min="14" max="17" width="6.625" style="1" customWidth="1"/>
    <col min="18" max="18" width="6.875" style="1" customWidth="1"/>
    <col min="19" max="22" width="6.625" style="1" customWidth="1"/>
    <col min="23" max="23" width="5.875" style="1" customWidth="1"/>
    <col min="24" max="24" width="8.375" style="1" bestFit="1" customWidth="1"/>
    <col min="25" max="16384" width="9" style="1"/>
  </cols>
  <sheetData>
    <row r="1" spans="2:24" ht="9" customHeight="1">
      <c r="H1" s="1"/>
      <c r="I1" s="1"/>
      <c r="J1" s="1"/>
      <c r="K1" s="1"/>
      <c r="W1" s="36"/>
    </row>
    <row r="2" spans="2:24" ht="3.75" hidden="1" customHeight="1">
      <c r="H2" s="1"/>
      <c r="I2" s="1"/>
      <c r="J2" s="1"/>
      <c r="K2" s="1"/>
      <c r="W2" s="36"/>
    </row>
    <row r="3" spans="2:24" ht="24.75" hidden="1" customHeight="1">
      <c r="F3" s="49"/>
      <c r="G3" s="49"/>
      <c r="H3" s="49"/>
      <c r="I3" s="49"/>
      <c r="J3" s="49"/>
      <c r="K3" s="49"/>
      <c r="L3" s="49"/>
      <c r="M3" s="49"/>
      <c r="N3" s="49"/>
      <c r="O3" s="49"/>
      <c r="P3" s="49"/>
      <c r="Q3" s="49"/>
      <c r="R3" s="49"/>
      <c r="S3" s="49"/>
      <c r="T3" s="49"/>
      <c r="U3" s="49"/>
      <c r="W3" s="36"/>
    </row>
    <row r="4" spans="2:24" ht="24.75" customHeight="1">
      <c r="B4" s="118" t="s">
        <v>49</v>
      </c>
      <c r="C4" s="118"/>
      <c r="D4" s="128" t="s">
        <v>50</v>
      </c>
      <c r="E4" s="128"/>
      <c r="F4" s="118" t="s">
        <v>48</v>
      </c>
      <c r="G4" s="118"/>
      <c r="H4" s="120" t="s">
        <v>51</v>
      </c>
      <c r="I4" s="121"/>
      <c r="J4" s="121"/>
      <c r="K4" s="121"/>
      <c r="L4" s="121"/>
      <c r="M4" s="122"/>
      <c r="N4" s="118" t="s">
        <v>47</v>
      </c>
      <c r="O4" s="118"/>
      <c r="P4" s="116">
        <v>150000</v>
      </c>
      <c r="Q4" s="128"/>
      <c r="R4" s="118" t="s">
        <v>46</v>
      </c>
      <c r="S4" s="118"/>
      <c r="T4" s="116">
        <f>C110+V110</f>
        <v>5707084.2300623572</v>
      </c>
      <c r="U4" s="128"/>
      <c r="V4" s="5"/>
      <c r="X4" s="5"/>
    </row>
    <row r="5" spans="2:24" ht="45.75" customHeight="1">
      <c r="B5" s="118" t="s">
        <v>45</v>
      </c>
      <c r="C5" s="118"/>
      <c r="D5" s="129" t="s">
        <v>52</v>
      </c>
      <c r="E5" s="130"/>
      <c r="F5" s="130"/>
      <c r="G5" s="130"/>
      <c r="H5" s="130"/>
      <c r="I5" s="130"/>
      <c r="J5" s="130"/>
      <c r="K5" s="130"/>
      <c r="L5" s="130"/>
      <c r="M5" s="131"/>
      <c r="N5" s="118" t="s">
        <v>44</v>
      </c>
      <c r="O5" s="118"/>
      <c r="P5" s="132" t="s">
        <v>93</v>
      </c>
      <c r="Q5" s="133"/>
      <c r="R5" s="133"/>
      <c r="S5" s="133"/>
      <c r="T5" s="133"/>
      <c r="U5" s="133"/>
      <c r="V5" s="36"/>
      <c r="W5" s="36"/>
    </row>
    <row r="6" spans="2:24" ht="24.75" customHeight="1">
      <c r="B6" s="118" t="s">
        <v>43</v>
      </c>
      <c r="C6" s="118"/>
      <c r="D6" s="117">
        <f>T4-P4</f>
        <v>5557084.2300623572</v>
      </c>
      <c r="E6" s="117"/>
      <c r="F6" s="123" t="s">
        <v>42</v>
      </c>
      <c r="G6" s="124"/>
      <c r="H6" s="124"/>
      <c r="I6" s="124"/>
      <c r="J6" s="124"/>
      <c r="K6" s="125"/>
      <c r="L6" s="126">
        <f>SUM($X$11:$X$110)</f>
        <v>3675.9999999999982</v>
      </c>
      <c r="M6" s="127"/>
      <c r="N6" s="115" t="s">
        <v>41</v>
      </c>
      <c r="O6" s="115"/>
      <c r="P6" s="116">
        <f>MAX($C$11:$D$992)-C11</f>
        <v>5733591.989755014</v>
      </c>
      <c r="Q6" s="116"/>
      <c r="R6" s="115" t="s">
        <v>40</v>
      </c>
      <c r="S6" s="115"/>
      <c r="T6" s="117">
        <f>MIN($C$11:$D$992)-C11</f>
        <v>0</v>
      </c>
      <c r="U6" s="117"/>
      <c r="V6" s="5"/>
      <c r="W6" s="36"/>
    </row>
    <row r="7" spans="2:24" ht="24.75" customHeight="1">
      <c r="B7" s="118" t="s">
        <v>39</v>
      </c>
      <c r="C7" s="118"/>
      <c r="D7" s="98">
        <f>COUNTIF($V$3:$V$992,"&gt;0")</f>
        <v>65</v>
      </c>
      <c r="E7" s="99"/>
      <c r="F7" s="48" t="s">
        <v>38</v>
      </c>
      <c r="G7" s="98">
        <f>COUNTIF($V$3:$V$992,"&lt;0")</f>
        <v>29</v>
      </c>
      <c r="H7" s="99"/>
      <c r="I7" s="48" t="s">
        <v>37</v>
      </c>
      <c r="J7" s="98">
        <f>COUNTIF($V$3:$V$992,"=0")</f>
        <v>6</v>
      </c>
      <c r="K7" s="99"/>
      <c r="L7" s="48" t="s">
        <v>36</v>
      </c>
      <c r="M7" s="47">
        <f>D7/SUM(D7,G7,J7)</f>
        <v>0.65</v>
      </c>
      <c r="N7" s="119" t="s">
        <v>35</v>
      </c>
      <c r="O7" s="118"/>
      <c r="P7" s="98">
        <v>7</v>
      </c>
      <c r="Q7" s="99"/>
      <c r="R7" s="46" t="s">
        <v>34</v>
      </c>
      <c r="S7" s="45"/>
      <c r="T7" s="98">
        <v>2</v>
      </c>
      <c r="U7" s="99"/>
      <c r="W7" s="36"/>
      <c r="X7" s="36"/>
    </row>
    <row r="8" spans="2:24" ht="24.75" customHeight="1">
      <c r="B8" s="41"/>
      <c r="C8" s="44"/>
      <c r="D8" s="43"/>
      <c r="E8" s="40"/>
      <c r="F8" s="41"/>
      <c r="G8" s="40"/>
      <c r="H8" s="40"/>
      <c r="I8" s="40"/>
      <c r="J8" s="40"/>
      <c r="K8" s="40"/>
      <c r="L8" s="41"/>
      <c r="M8" s="42"/>
      <c r="N8" s="41"/>
      <c r="O8" s="41"/>
      <c r="P8" s="40"/>
      <c r="Q8" s="40"/>
      <c r="R8" s="39"/>
      <c r="S8" s="39"/>
      <c r="T8" s="38"/>
      <c r="U8" s="37"/>
      <c r="V8" s="5"/>
      <c r="W8" s="36"/>
      <c r="X8" s="5"/>
    </row>
    <row r="9" spans="2:24" ht="24.75" customHeight="1">
      <c r="B9" s="104" t="s">
        <v>33</v>
      </c>
      <c r="C9" s="106" t="s">
        <v>32</v>
      </c>
      <c r="D9" s="107"/>
      <c r="E9" s="110"/>
      <c r="F9" s="111"/>
      <c r="G9" s="111"/>
      <c r="H9" s="112"/>
      <c r="I9" s="110" t="s">
        <v>31</v>
      </c>
      <c r="J9" s="111"/>
      <c r="K9" s="111"/>
      <c r="L9" s="110"/>
      <c r="M9" s="111"/>
      <c r="N9" s="113" t="s">
        <v>30</v>
      </c>
      <c r="O9" s="114"/>
      <c r="P9" s="95"/>
      <c r="Q9" s="100" t="s">
        <v>29</v>
      </c>
      <c r="R9" s="102" t="s">
        <v>28</v>
      </c>
      <c r="S9" s="103"/>
      <c r="T9" s="103"/>
      <c r="U9" s="97"/>
      <c r="V9" s="93" t="s">
        <v>27</v>
      </c>
      <c r="W9" s="93"/>
      <c r="X9" s="93"/>
    </row>
    <row r="10" spans="2:24" ht="13.5" customHeight="1">
      <c r="B10" s="105"/>
      <c r="C10" s="108"/>
      <c r="D10" s="109"/>
      <c r="E10" s="33" t="s">
        <v>19</v>
      </c>
      <c r="F10" s="33" t="s">
        <v>21</v>
      </c>
      <c r="G10" s="33" t="s">
        <v>26</v>
      </c>
      <c r="H10" s="35" t="s">
        <v>25</v>
      </c>
      <c r="I10" s="34">
        <v>1</v>
      </c>
      <c r="J10" s="34">
        <v>4</v>
      </c>
      <c r="K10" s="34" t="s">
        <v>24</v>
      </c>
      <c r="L10" s="33" t="s">
        <v>20</v>
      </c>
      <c r="M10" s="32" t="s">
        <v>23</v>
      </c>
      <c r="N10" s="31" t="s">
        <v>17</v>
      </c>
      <c r="O10" s="94" t="s">
        <v>22</v>
      </c>
      <c r="P10" s="95"/>
      <c r="Q10" s="101"/>
      <c r="R10" s="30" t="s">
        <v>21</v>
      </c>
      <c r="S10" s="96" t="s">
        <v>20</v>
      </c>
      <c r="T10" s="97"/>
      <c r="U10" s="30" t="s">
        <v>19</v>
      </c>
      <c r="V10" s="93" t="s">
        <v>18</v>
      </c>
      <c r="W10" s="93"/>
      <c r="X10" s="29" t="s">
        <v>17</v>
      </c>
    </row>
    <row r="11" spans="2:24" ht="21" customHeight="1">
      <c r="B11" s="8">
        <v>1</v>
      </c>
      <c r="C11" s="83">
        <f>P4</f>
        <v>150000</v>
      </c>
      <c r="D11" s="83"/>
      <c r="E11" s="8">
        <v>2016</v>
      </c>
      <c r="F11" s="9">
        <v>104</v>
      </c>
      <c r="G11" s="8" t="s">
        <v>3</v>
      </c>
      <c r="H11" s="13" t="s">
        <v>2</v>
      </c>
      <c r="I11" s="13" t="s">
        <v>1</v>
      </c>
      <c r="J11" s="13" t="s">
        <v>8</v>
      </c>
      <c r="K11" s="13" t="s">
        <v>9</v>
      </c>
      <c r="L11" s="12">
        <v>86.66</v>
      </c>
      <c r="M11" s="11">
        <v>87.59</v>
      </c>
      <c r="N11" s="8">
        <v>93</v>
      </c>
      <c r="O11" s="83">
        <f t="shared" ref="O11:O42" si="0">IF(F11="","",C11*0.03)</f>
        <v>4500</v>
      </c>
      <c r="P11" s="83"/>
      <c r="Q11" s="15">
        <f t="shared" ref="Q11:Q42" si="1">IF(N11="","",(O11/N11)/1000)</f>
        <v>4.8387096774193554E-2</v>
      </c>
      <c r="R11" s="9">
        <v>104</v>
      </c>
      <c r="S11" s="91">
        <v>85.76</v>
      </c>
      <c r="T11" s="91"/>
      <c r="U11" s="8">
        <v>2016</v>
      </c>
      <c r="V11" s="92">
        <f t="shared" ref="V11:V42" si="2">IF(R11="","",(IF(G11="売",L11-S11,S11-L11))*Q11*100000)</f>
        <v>4354.8387096773786</v>
      </c>
      <c r="W11" s="92"/>
      <c r="X11" s="28">
        <f t="shared" ref="X11:X42" si="3">IF(R11="","",IF(V11&lt;0,N11*(-1),IF(G11="買",(S11-L11)*100,(L11-S11)*100)))</f>
        <v>89.999999999999147</v>
      </c>
    </row>
    <row r="12" spans="2:24" ht="17.25" customHeight="1">
      <c r="B12" s="8">
        <v>2</v>
      </c>
      <c r="C12" s="83">
        <f t="shared" ref="C12:C43" si="4">IF(V11="","",C11+V11)</f>
        <v>154354.83870967737</v>
      </c>
      <c r="D12" s="83"/>
      <c r="E12" s="8">
        <v>2016</v>
      </c>
      <c r="F12" s="9">
        <v>105</v>
      </c>
      <c r="G12" s="8" t="s">
        <v>3</v>
      </c>
      <c r="H12" s="13" t="s">
        <v>2</v>
      </c>
      <c r="I12" s="13" t="s">
        <v>8</v>
      </c>
      <c r="J12" s="13" t="s">
        <v>1</v>
      </c>
      <c r="K12" s="13" t="s">
        <v>1</v>
      </c>
      <c r="L12" s="12">
        <v>85.62</v>
      </c>
      <c r="M12" s="11">
        <v>86.07</v>
      </c>
      <c r="N12" s="8">
        <v>45</v>
      </c>
      <c r="O12" s="83">
        <f t="shared" si="0"/>
        <v>4630.6451612903211</v>
      </c>
      <c r="P12" s="83"/>
      <c r="Q12" s="15">
        <f t="shared" si="1"/>
        <v>0.10290322580645157</v>
      </c>
      <c r="R12" s="9">
        <v>108</v>
      </c>
      <c r="S12" s="91">
        <v>82.61</v>
      </c>
      <c r="T12" s="91"/>
      <c r="U12" s="8">
        <v>2016</v>
      </c>
      <c r="V12" s="92">
        <f t="shared" si="2"/>
        <v>30973.870967741979</v>
      </c>
      <c r="W12" s="92"/>
      <c r="X12" s="28">
        <f t="shared" si="3"/>
        <v>301.00000000000051</v>
      </c>
    </row>
    <row r="13" spans="2:24">
      <c r="B13" s="8">
        <v>3</v>
      </c>
      <c r="C13" s="83">
        <f t="shared" si="4"/>
        <v>185328.70967741933</v>
      </c>
      <c r="D13" s="83"/>
      <c r="E13" s="8">
        <v>2016</v>
      </c>
      <c r="F13" s="9">
        <v>108</v>
      </c>
      <c r="G13" s="8" t="s">
        <v>3</v>
      </c>
      <c r="H13" s="13" t="s">
        <v>2</v>
      </c>
      <c r="I13" s="13" t="s">
        <v>12</v>
      </c>
      <c r="J13" s="13" t="s">
        <v>1</v>
      </c>
      <c r="K13" s="13" t="s">
        <v>1</v>
      </c>
      <c r="L13" s="16">
        <v>82.38</v>
      </c>
      <c r="M13" s="11">
        <v>82.96</v>
      </c>
      <c r="N13" s="8">
        <v>58</v>
      </c>
      <c r="O13" s="83">
        <f t="shared" si="0"/>
        <v>5559.8612903225794</v>
      </c>
      <c r="P13" s="83"/>
      <c r="Q13" s="15">
        <f t="shared" si="1"/>
        <v>9.5859677419354819E-2</v>
      </c>
      <c r="R13" s="9">
        <v>111</v>
      </c>
      <c r="S13" s="91">
        <v>81.84</v>
      </c>
      <c r="T13" s="91"/>
      <c r="U13" s="8">
        <v>2016</v>
      </c>
      <c r="V13" s="92">
        <f t="shared" si="2"/>
        <v>5176.4225806450841</v>
      </c>
      <c r="W13" s="92"/>
      <c r="X13" s="28">
        <f t="shared" si="3"/>
        <v>53.999999999999204</v>
      </c>
    </row>
    <row r="14" spans="2:24">
      <c r="B14" s="8">
        <v>4</v>
      </c>
      <c r="C14" s="83">
        <f t="shared" si="4"/>
        <v>190505.1322580644</v>
      </c>
      <c r="D14" s="83"/>
      <c r="E14" s="8">
        <v>2016</v>
      </c>
      <c r="F14" s="9">
        <v>114</v>
      </c>
      <c r="G14" s="8" t="s">
        <v>3</v>
      </c>
      <c r="H14" s="13" t="s">
        <v>2</v>
      </c>
      <c r="I14" s="17" t="s">
        <v>1</v>
      </c>
      <c r="J14" s="17" t="s">
        <v>9</v>
      </c>
      <c r="K14" s="17" t="s">
        <v>1</v>
      </c>
      <c r="L14" s="12">
        <v>81.38</v>
      </c>
      <c r="M14" s="11">
        <v>81.680000000000007</v>
      </c>
      <c r="N14" s="8">
        <v>30</v>
      </c>
      <c r="O14" s="83">
        <f t="shared" si="0"/>
        <v>5715.1539677419323</v>
      </c>
      <c r="P14" s="83"/>
      <c r="Q14" s="15">
        <f t="shared" si="1"/>
        <v>0.1905051322580644</v>
      </c>
      <c r="R14" s="9">
        <v>114</v>
      </c>
      <c r="S14" s="91">
        <v>81.680000000000007</v>
      </c>
      <c r="T14" s="91"/>
      <c r="U14" s="8">
        <v>2016</v>
      </c>
      <c r="V14" s="92">
        <f t="shared" si="2"/>
        <v>-5715.1539677421488</v>
      </c>
      <c r="W14" s="92"/>
      <c r="X14" s="28">
        <f t="shared" si="3"/>
        <v>-30</v>
      </c>
    </row>
    <row r="15" spans="2:24">
      <c r="B15" s="8">
        <v>5</v>
      </c>
      <c r="C15" s="83">
        <f t="shared" si="4"/>
        <v>184789.97829032227</v>
      </c>
      <c r="D15" s="83"/>
      <c r="E15" s="8">
        <v>2016</v>
      </c>
      <c r="F15" s="9">
        <v>115</v>
      </c>
      <c r="G15" s="8" t="s">
        <v>3</v>
      </c>
      <c r="H15" s="13" t="s">
        <v>16</v>
      </c>
      <c r="I15" s="13" t="s">
        <v>1</v>
      </c>
      <c r="J15" s="13" t="s">
        <v>12</v>
      </c>
      <c r="K15" s="13" t="s">
        <v>1</v>
      </c>
      <c r="L15" s="12">
        <v>82.06</v>
      </c>
      <c r="M15" s="11">
        <v>82.31</v>
      </c>
      <c r="N15" s="8">
        <v>25</v>
      </c>
      <c r="O15" s="83">
        <f t="shared" si="0"/>
        <v>5543.6993487096679</v>
      </c>
      <c r="P15" s="83"/>
      <c r="Q15" s="15">
        <f t="shared" si="1"/>
        <v>0.22174797394838672</v>
      </c>
      <c r="R15" s="9">
        <v>118</v>
      </c>
      <c r="S15" s="91">
        <v>80.42</v>
      </c>
      <c r="T15" s="91"/>
      <c r="U15" s="8">
        <v>2016</v>
      </c>
      <c r="V15" s="92">
        <f t="shared" si="2"/>
        <v>36366.667727535438</v>
      </c>
      <c r="W15" s="92"/>
      <c r="X15" s="28">
        <f t="shared" si="3"/>
        <v>164.00000000000006</v>
      </c>
    </row>
    <row r="16" spans="2:24">
      <c r="B16" s="8">
        <v>6</v>
      </c>
      <c r="C16" s="83">
        <f t="shared" si="4"/>
        <v>221156.64601785771</v>
      </c>
      <c r="D16" s="83"/>
      <c r="E16" s="8">
        <v>2016</v>
      </c>
      <c r="F16" s="9">
        <v>120</v>
      </c>
      <c r="G16" s="8" t="s">
        <v>3</v>
      </c>
      <c r="H16" s="51" t="s">
        <v>2</v>
      </c>
      <c r="I16" s="17" t="s">
        <v>1</v>
      </c>
      <c r="J16" s="17" t="s">
        <v>1</v>
      </c>
      <c r="K16" s="17" t="s">
        <v>1</v>
      </c>
      <c r="L16" s="12">
        <v>79.2</v>
      </c>
      <c r="M16" s="11">
        <v>80.25</v>
      </c>
      <c r="N16" s="8">
        <v>105</v>
      </c>
      <c r="O16" s="83">
        <f t="shared" si="0"/>
        <v>6634.6993805357315</v>
      </c>
      <c r="P16" s="83"/>
      <c r="Q16" s="15">
        <f t="shared" si="1"/>
        <v>6.3187613147959343E-2</v>
      </c>
      <c r="R16" s="9">
        <v>120</v>
      </c>
      <c r="S16" s="91">
        <v>80.25</v>
      </c>
      <c r="T16" s="91"/>
      <c r="U16" s="8">
        <v>2016</v>
      </c>
      <c r="V16" s="92">
        <f t="shared" si="2"/>
        <v>-6634.6993805357133</v>
      </c>
      <c r="W16" s="92"/>
      <c r="X16" s="28">
        <f t="shared" si="3"/>
        <v>-105</v>
      </c>
    </row>
    <row r="17" spans="2:24" s="27" customFormat="1">
      <c r="B17" s="8">
        <v>7</v>
      </c>
      <c r="C17" s="83">
        <f t="shared" si="4"/>
        <v>214521.94663732199</v>
      </c>
      <c r="D17" s="83"/>
      <c r="E17" s="8">
        <v>2016</v>
      </c>
      <c r="F17" s="9">
        <v>121</v>
      </c>
      <c r="G17" s="8" t="s">
        <v>5</v>
      </c>
      <c r="H17" s="13" t="s">
        <v>2</v>
      </c>
      <c r="I17" s="13" t="s">
        <v>4</v>
      </c>
      <c r="J17" s="13" t="s">
        <v>8</v>
      </c>
      <c r="K17" s="13" t="s">
        <v>1</v>
      </c>
      <c r="L17" s="12">
        <v>81.34</v>
      </c>
      <c r="M17" s="11">
        <v>80.7</v>
      </c>
      <c r="N17" s="8">
        <f>(L17-M17)*100</f>
        <v>64.000000000000057</v>
      </c>
      <c r="O17" s="83">
        <f t="shared" si="0"/>
        <v>6435.6583991196594</v>
      </c>
      <c r="P17" s="83"/>
      <c r="Q17" s="15">
        <f t="shared" si="1"/>
        <v>0.10055716248624459</v>
      </c>
      <c r="R17" s="9">
        <v>125</v>
      </c>
      <c r="S17" s="91">
        <v>83.2</v>
      </c>
      <c r="T17" s="91"/>
      <c r="U17" s="8">
        <v>2016</v>
      </c>
      <c r="V17" s="92">
        <f t="shared" si="2"/>
        <v>18703.632222441487</v>
      </c>
      <c r="W17" s="92"/>
      <c r="X17" s="28">
        <f t="shared" si="3"/>
        <v>185.99999999999994</v>
      </c>
    </row>
    <row r="18" spans="2:24">
      <c r="B18" s="10">
        <v>8</v>
      </c>
      <c r="C18" s="89">
        <f t="shared" si="4"/>
        <v>233225.57885976348</v>
      </c>
      <c r="D18" s="89"/>
      <c r="E18" s="10">
        <v>2016</v>
      </c>
      <c r="F18" s="22">
        <v>125</v>
      </c>
      <c r="G18" s="10" t="s">
        <v>5</v>
      </c>
      <c r="H18" s="26" t="s">
        <v>11</v>
      </c>
      <c r="I18" s="26" t="s">
        <v>1</v>
      </c>
      <c r="J18" s="26" t="s">
        <v>4</v>
      </c>
      <c r="K18" s="26" t="s">
        <v>1</v>
      </c>
      <c r="L18" s="25">
        <v>82.77</v>
      </c>
      <c r="M18" s="24">
        <v>82.4</v>
      </c>
      <c r="N18" s="10">
        <f>(L18-M18)*100</f>
        <v>36.999999999999034</v>
      </c>
      <c r="O18" s="89">
        <f t="shared" si="0"/>
        <v>6996.7673657929045</v>
      </c>
      <c r="P18" s="89"/>
      <c r="Q18" s="23">
        <f t="shared" si="1"/>
        <v>0.18910182069711046</v>
      </c>
      <c r="R18" s="22">
        <v>125</v>
      </c>
      <c r="S18" s="90">
        <v>82.67</v>
      </c>
      <c r="T18" s="90"/>
      <c r="U18" s="10">
        <v>2016</v>
      </c>
      <c r="V18" s="86">
        <f t="shared" si="2"/>
        <v>-1891.0182069709972</v>
      </c>
      <c r="W18" s="86"/>
      <c r="X18" s="7">
        <f t="shared" si="3"/>
        <v>-36.999999999999034</v>
      </c>
    </row>
    <row r="19" spans="2:24">
      <c r="B19" s="8">
        <v>9</v>
      </c>
      <c r="C19" s="83">
        <f t="shared" si="4"/>
        <v>231334.56065279248</v>
      </c>
      <c r="D19" s="83"/>
      <c r="E19" s="8">
        <v>2016</v>
      </c>
      <c r="F19" s="9">
        <v>127</v>
      </c>
      <c r="G19" s="8" t="s">
        <v>5</v>
      </c>
      <c r="H19" s="13" t="s">
        <v>2</v>
      </c>
      <c r="I19" s="13" t="s">
        <v>4</v>
      </c>
      <c r="J19" s="13" t="s">
        <v>4</v>
      </c>
      <c r="K19" s="13" t="s">
        <v>1</v>
      </c>
      <c r="L19" s="12">
        <v>83.37</v>
      </c>
      <c r="M19" s="11">
        <v>83.02</v>
      </c>
      <c r="N19" s="10">
        <f>(L19-M19)*100</f>
        <v>35.000000000000853</v>
      </c>
      <c r="O19" s="83">
        <f t="shared" si="0"/>
        <v>6940.0368195837746</v>
      </c>
      <c r="P19" s="83"/>
      <c r="Q19" s="15">
        <f t="shared" si="1"/>
        <v>0.19828676627381731</v>
      </c>
      <c r="R19" s="9">
        <v>127</v>
      </c>
      <c r="S19" s="84">
        <v>83.37</v>
      </c>
      <c r="T19" s="85"/>
      <c r="U19" s="8">
        <v>2016</v>
      </c>
      <c r="V19" s="86">
        <f t="shared" si="2"/>
        <v>0</v>
      </c>
      <c r="W19" s="86"/>
      <c r="X19" s="7">
        <f t="shared" si="3"/>
        <v>0</v>
      </c>
    </row>
    <row r="20" spans="2:24">
      <c r="B20" s="8">
        <v>10</v>
      </c>
      <c r="C20" s="83">
        <f t="shared" si="4"/>
        <v>231334.56065279248</v>
      </c>
      <c r="D20" s="83"/>
      <c r="E20" s="8">
        <v>2016</v>
      </c>
      <c r="F20" s="9">
        <v>128</v>
      </c>
      <c r="G20" s="8" t="s">
        <v>5</v>
      </c>
      <c r="H20" s="13" t="s">
        <v>2</v>
      </c>
      <c r="I20" s="13" t="s">
        <v>4</v>
      </c>
      <c r="J20" s="13" t="s">
        <v>4</v>
      </c>
      <c r="K20" s="13" t="s">
        <v>1</v>
      </c>
      <c r="L20" s="12">
        <v>83.76</v>
      </c>
      <c r="M20" s="11">
        <v>83.41</v>
      </c>
      <c r="N20" s="10">
        <f>(L20-M20)*100</f>
        <v>35.000000000000853</v>
      </c>
      <c r="O20" s="83">
        <f t="shared" si="0"/>
        <v>6940.0368195837746</v>
      </c>
      <c r="P20" s="83"/>
      <c r="Q20" s="15">
        <f t="shared" si="1"/>
        <v>0.19828676627381731</v>
      </c>
      <c r="R20" s="9">
        <v>129</v>
      </c>
      <c r="S20" s="84">
        <v>84.08</v>
      </c>
      <c r="T20" s="85"/>
      <c r="U20" s="8">
        <v>2016</v>
      </c>
      <c r="V20" s="86">
        <f t="shared" si="2"/>
        <v>6345.1765207620174</v>
      </c>
      <c r="W20" s="86"/>
      <c r="X20" s="7">
        <f t="shared" si="3"/>
        <v>31.999999999999318</v>
      </c>
    </row>
    <row r="21" spans="2:24">
      <c r="B21" s="8">
        <v>11</v>
      </c>
      <c r="C21" s="83">
        <f t="shared" si="4"/>
        <v>237679.73717355449</v>
      </c>
      <c r="D21" s="83"/>
      <c r="E21" s="8">
        <v>2016</v>
      </c>
      <c r="F21" s="9">
        <v>129</v>
      </c>
      <c r="G21" s="8" t="s">
        <v>3</v>
      </c>
      <c r="H21" s="13" t="s">
        <v>15</v>
      </c>
      <c r="I21" s="13" t="s">
        <v>4</v>
      </c>
      <c r="J21" s="13" t="s">
        <v>4</v>
      </c>
      <c r="K21" s="13" t="s">
        <v>1</v>
      </c>
      <c r="L21" s="12">
        <v>85.56</v>
      </c>
      <c r="M21" s="11">
        <v>86.32</v>
      </c>
      <c r="N21" s="10">
        <v>76</v>
      </c>
      <c r="O21" s="83">
        <f t="shared" si="0"/>
        <v>7130.3921152066341</v>
      </c>
      <c r="P21" s="83"/>
      <c r="Q21" s="15">
        <f t="shared" si="1"/>
        <v>9.3820948884297817E-2</v>
      </c>
      <c r="R21" s="9">
        <v>201</v>
      </c>
      <c r="S21" s="84">
        <v>85.84</v>
      </c>
      <c r="T21" s="85"/>
      <c r="U21" s="8">
        <v>2016</v>
      </c>
      <c r="V21" s="86">
        <f t="shared" si="2"/>
        <v>-2626.9865687603497</v>
      </c>
      <c r="W21" s="86"/>
      <c r="X21" s="7">
        <f t="shared" si="3"/>
        <v>-76</v>
      </c>
    </row>
    <row r="22" spans="2:24">
      <c r="B22" s="8">
        <v>12</v>
      </c>
      <c r="C22" s="83">
        <f t="shared" si="4"/>
        <v>235052.75060479413</v>
      </c>
      <c r="D22" s="83"/>
      <c r="E22" s="8">
        <v>2016</v>
      </c>
      <c r="F22" s="9">
        <v>201</v>
      </c>
      <c r="G22" s="8" t="s">
        <v>3</v>
      </c>
      <c r="H22" s="13" t="s">
        <v>11</v>
      </c>
      <c r="I22" s="13" t="s">
        <v>4</v>
      </c>
      <c r="J22" s="13" t="s">
        <v>4</v>
      </c>
      <c r="K22" s="13" t="s">
        <v>1</v>
      </c>
      <c r="L22" s="12">
        <v>85.88</v>
      </c>
      <c r="M22" s="11">
        <v>86.2</v>
      </c>
      <c r="N22" s="10">
        <v>32</v>
      </c>
      <c r="O22" s="83">
        <f t="shared" si="0"/>
        <v>7051.582518143824</v>
      </c>
      <c r="P22" s="83"/>
      <c r="Q22" s="15">
        <f t="shared" si="1"/>
        <v>0.22036195369199449</v>
      </c>
      <c r="R22" s="9">
        <v>202</v>
      </c>
      <c r="S22" s="84">
        <v>85.96</v>
      </c>
      <c r="T22" s="85"/>
      <c r="U22" s="8">
        <v>2016</v>
      </c>
      <c r="V22" s="86">
        <f t="shared" si="2"/>
        <v>-1762.8956295359183</v>
      </c>
      <c r="W22" s="86"/>
      <c r="X22" s="7">
        <f t="shared" si="3"/>
        <v>-32</v>
      </c>
    </row>
    <row r="23" spans="2:24">
      <c r="B23" s="8">
        <v>13</v>
      </c>
      <c r="C23" s="83">
        <f t="shared" si="4"/>
        <v>233289.8549752582</v>
      </c>
      <c r="D23" s="83"/>
      <c r="E23" s="8">
        <v>2016</v>
      </c>
      <c r="F23" s="9">
        <v>202</v>
      </c>
      <c r="G23" s="8" t="s">
        <v>3</v>
      </c>
      <c r="H23" s="13" t="s">
        <v>2</v>
      </c>
      <c r="I23" s="13" t="s">
        <v>1</v>
      </c>
      <c r="J23" s="13" t="s">
        <v>4</v>
      </c>
      <c r="K23" s="13" t="s">
        <v>1</v>
      </c>
      <c r="L23" s="12">
        <v>84.85</v>
      </c>
      <c r="M23" s="11">
        <v>85.3</v>
      </c>
      <c r="N23" s="10">
        <v>45</v>
      </c>
      <c r="O23" s="83">
        <f t="shared" si="0"/>
        <v>6998.6956492577456</v>
      </c>
      <c r="P23" s="83"/>
      <c r="Q23" s="15">
        <f t="shared" si="1"/>
        <v>0.15552656998350545</v>
      </c>
      <c r="R23" s="9">
        <v>203</v>
      </c>
      <c r="S23" s="84">
        <v>84.09</v>
      </c>
      <c r="T23" s="85"/>
      <c r="U23" s="8">
        <v>2016</v>
      </c>
      <c r="V23" s="86">
        <f t="shared" si="2"/>
        <v>11820.019318746272</v>
      </c>
      <c r="W23" s="86"/>
      <c r="X23" s="7">
        <f t="shared" si="3"/>
        <v>75.999999999999091</v>
      </c>
    </row>
    <row r="24" spans="2:24">
      <c r="B24" s="8">
        <v>14</v>
      </c>
      <c r="C24" s="83">
        <f t="shared" si="4"/>
        <v>245109.87429400446</v>
      </c>
      <c r="D24" s="83"/>
      <c r="E24" s="8">
        <v>2016</v>
      </c>
      <c r="F24" s="9">
        <v>203</v>
      </c>
      <c r="G24" s="8" t="s">
        <v>5</v>
      </c>
      <c r="H24" s="13" t="s">
        <v>15</v>
      </c>
      <c r="I24" s="17" t="s">
        <v>1</v>
      </c>
      <c r="J24" s="17" t="s">
        <v>1</v>
      </c>
      <c r="K24" s="17" t="s">
        <v>1</v>
      </c>
      <c r="L24" s="12">
        <v>84.2</v>
      </c>
      <c r="M24" s="11">
        <v>83.18</v>
      </c>
      <c r="N24" s="10">
        <f>(L24-M24)*100</f>
        <v>101.9999999999996</v>
      </c>
      <c r="O24" s="83">
        <f t="shared" si="0"/>
        <v>7353.2962288201334</v>
      </c>
      <c r="P24" s="83"/>
      <c r="Q24" s="15">
        <f t="shared" si="1"/>
        <v>7.2091139498236881E-2</v>
      </c>
      <c r="R24" s="9">
        <v>204</v>
      </c>
      <c r="S24" s="84">
        <v>84.42</v>
      </c>
      <c r="T24" s="85"/>
      <c r="U24" s="8">
        <v>2016</v>
      </c>
      <c r="V24" s="86">
        <f t="shared" si="2"/>
        <v>1586.0050689612031</v>
      </c>
      <c r="W24" s="86"/>
      <c r="X24" s="7">
        <f t="shared" si="3"/>
        <v>21.999999999999886</v>
      </c>
    </row>
    <row r="25" spans="2:24">
      <c r="B25" s="8">
        <v>15</v>
      </c>
      <c r="C25" s="83">
        <f t="shared" si="4"/>
        <v>246695.87936296567</v>
      </c>
      <c r="D25" s="83"/>
      <c r="E25" s="8">
        <v>2016</v>
      </c>
      <c r="F25" s="9">
        <v>204</v>
      </c>
      <c r="G25" s="8" t="s">
        <v>3</v>
      </c>
      <c r="H25" s="13" t="s">
        <v>2</v>
      </c>
      <c r="I25" s="13" t="s">
        <v>12</v>
      </c>
      <c r="J25" s="13" t="s">
        <v>1</v>
      </c>
      <c r="K25" s="13" t="s">
        <v>8</v>
      </c>
      <c r="L25" s="12">
        <v>84.19</v>
      </c>
      <c r="M25" s="11">
        <v>84.7</v>
      </c>
      <c r="N25" s="10">
        <v>51</v>
      </c>
      <c r="O25" s="83">
        <f t="shared" si="0"/>
        <v>7400.8763808889698</v>
      </c>
      <c r="P25" s="83"/>
      <c r="Q25" s="15">
        <f t="shared" si="1"/>
        <v>0.14511522315468567</v>
      </c>
      <c r="R25" s="9">
        <v>208</v>
      </c>
      <c r="S25" s="84">
        <v>83.19</v>
      </c>
      <c r="T25" s="85"/>
      <c r="U25" s="8">
        <v>2016</v>
      </c>
      <c r="V25" s="86">
        <f t="shared" si="2"/>
        <v>14511.522315468566</v>
      </c>
      <c r="W25" s="86"/>
      <c r="X25" s="7">
        <f t="shared" si="3"/>
        <v>100</v>
      </c>
    </row>
    <row r="26" spans="2:24">
      <c r="B26" s="8">
        <v>16</v>
      </c>
      <c r="C26" s="83">
        <f t="shared" si="4"/>
        <v>261207.40167843422</v>
      </c>
      <c r="D26" s="83"/>
      <c r="E26" s="8">
        <v>2016</v>
      </c>
      <c r="F26" s="9">
        <v>209</v>
      </c>
      <c r="G26" s="8" t="s">
        <v>3</v>
      </c>
      <c r="H26" s="13" t="s">
        <v>2</v>
      </c>
      <c r="I26" s="13" t="s">
        <v>1</v>
      </c>
      <c r="J26" s="13" t="s">
        <v>1</v>
      </c>
      <c r="K26" s="13" t="s">
        <v>8</v>
      </c>
      <c r="L26" s="12">
        <v>81.73</v>
      </c>
      <c r="M26" s="11">
        <v>82.07</v>
      </c>
      <c r="N26" s="10">
        <v>34</v>
      </c>
      <c r="O26" s="83">
        <f t="shared" si="0"/>
        <v>7836.2220503530261</v>
      </c>
      <c r="P26" s="83"/>
      <c r="Q26" s="15">
        <f t="shared" si="1"/>
        <v>0.23047711912803018</v>
      </c>
      <c r="R26" s="9">
        <v>209</v>
      </c>
      <c r="S26" s="84">
        <v>81.27</v>
      </c>
      <c r="T26" s="85"/>
      <c r="U26" s="8">
        <v>2016</v>
      </c>
      <c r="V26" s="86">
        <f t="shared" si="2"/>
        <v>10601.947479889572</v>
      </c>
      <c r="W26" s="86"/>
      <c r="X26" s="7">
        <f t="shared" si="3"/>
        <v>46.000000000000796</v>
      </c>
    </row>
    <row r="27" spans="2:24">
      <c r="B27" s="8">
        <v>17</v>
      </c>
      <c r="C27" s="83">
        <f t="shared" si="4"/>
        <v>271809.34915832378</v>
      </c>
      <c r="D27" s="83"/>
      <c r="E27" s="8">
        <v>2016</v>
      </c>
      <c r="F27" s="9">
        <v>209</v>
      </c>
      <c r="G27" s="8" t="s">
        <v>5</v>
      </c>
      <c r="H27" s="13" t="s">
        <v>15</v>
      </c>
      <c r="I27" s="13" t="s">
        <v>1</v>
      </c>
      <c r="J27" s="13" t="s">
        <v>1</v>
      </c>
      <c r="K27" s="13" t="s">
        <v>8</v>
      </c>
      <c r="L27" s="12">
        <v>81.239999999999995</v>
      </c>
      <c r="M27" s="11">
        <v>80</v>
      </c>
      <c r="N27" s="10">
        <f>(L27-M27)*100</f>
        <v>123.99999999999949</v>
      </c>
      <c r="O27" s="83">
        <f t="shared" si="0"/>
        <v>8154.280474749713</v>
      </c>
      <c r="P27" s="83"/>
      <c r="Q27" s="15">
        <f t="shared" si="1"/>
        <v>6.5760326409272152E-2</v>
      </c>
      <c r="R27" s="9">
        <v>210</v>
      </c>
      <c r="S27" s="84">
        <v>80.94</v>
      </c>
      <c r="T27" s="85"/>
      <c r="U27" s="8">
        <v>2016</v>
      </c>
      <c r="V27" s="86">
        <f t="shared" si="2"/>
        <v>-1972.8097922781458</v>
      </c>
      <c r="W27" s="86"/>
      <c r="X27" s="7">
        <f t="shared" si="3"/>
        <v>-123.99999999999949</v>
      </c>
    </row>
    <row r="28" spans="2:24">
      <c r="B28" s="8">
        <v>18</v>
      </c>
      <c r="C28" s="83">
        <f t="shared" si="4"/>
        <v>269836.53936604562</v>
      </c>
      <c r="D28" s="83"/>
      <c r="E28" s="8">
        <v>2016</v>
      </c>
      <c r="F28" s="9">
        <v>210</v>
      </c>
      <c r="G28" s="8" t="s">
        <v>3</v>
      </c>
      <c r="H28" s="13" t="s">
        <v>14</v>
      </c>
      <c r="I28" s="13" t="s">
        <v>8</v>
      </c>
      <c r="J28" s="13" t="s">
        <v>1</v>
      </c>
      <c r="K28" s="13" t="s">
        <v>8</v>
      </c>
      <c r="L28" s="12">
        <v>81.459999999999994</v>
      </c>
      <c r="M28" s="11">
        <v>81.760000000000005</v>
      </c>
      <c r="N28" s="10">
        <v>30</v>
      </c>
      <c r="O28" s="83">
        <f t="shared" si="0"/>
        <v>8095.096180981368</v>
      </c>
      <c r="P28" s="83"/>
      <c r="Q28" s="15">
        <f t="shared" si="1"/>
        <v>0.26983653936604562</v>
      </c>
      <c r="R28" s="9">
        <v>210</v>
      </c>
      <c r="S28" s="84">
        <v>81.760000000000005</v>
      </c>
      <c r="T28" s="85"/>
      <c r="U28" s="8">
        <v>2016</v>
      </c>
      <c r="V28" s="86">
        <f t="shared" si="2"/>
        <v>-8095.0961809816754</v>
      </c>
      <c r="W28" s="86"/>
      <c r="X28" s="7">
        <f t="shared" si="3"/>
        <v>-30</v>
      </c>
    </row>
    <row r="29" spans="2:24">
      <c r="B29" s="8">
        <v>19</v>
      </c>
      <c r="C29" s="83">
        <f t="shared" si="4"/>
        <v>261741.44318506395</v>
      </c>
      <c r="D29" s="83"/>
      <c r="E29" s="8">
        <v>2016</v>
      </c>
      <c r="F29" s="9">
        <v>210</v>
      </c>
      <c r="G29" s="8" t="s">
        <v>3</v>
      </c>
      <c r="H29" s="13" t="s">
        <v>14</v>
      </c>
      <c r="I29" s="13" t="s">
        <v>8</v>
      </c>
      <c r="J29" s="13" t="s">
        <v>1</v>
      </c>
      <c r="K29" s="13" t="s">
        <v>9</v>
      </c>
      <c r="L29" s="12">
        <v>79.98</v>
      </c>
      <c r="M29" s="11">
        <v>80.319999999999993</v>
      </c>
      <c r="N29" s="10">
        <v>34</v>
      </c>
      <c r="O29" s="83">
        <f t="shared" si="0"/>
        <v>7852.243295551918</v>
      </c>
      <c r="P29" s="83"/>
      <c r="Q29" s="15">
        <f t="shared" si="1"/>
        <v>0.23094833222211522</v>
      </c>
      <c r="R29" s="9">
        <v>211</v>
      </c>
      <c r="S29" s="84">
        <v>78.42</v>
      </c>
      <c r="T29" s="85"/>
      <c r="U29" s="8">
        <v>2016</v>
      </c>
      <c r="V29" s="86">
        <f t="shared" si="2"/>
        <v>36027.939826650028</v>
      </c>
      <c r="W29" s="86"/>
      <c r="X29" s="7">
        <f t="shared" si="3"/>
        <v>156.00000000000023</v>
      </c>
    </row>
    <row r="30" spans="2:24">
      <c r="B30" s="8">
        <v>20</v>
      </c>
      <c r="C30" s="83">
        <f t="shared" si="4"/>
        <v>297769.38301171397</v>
      </c>
      <c r="D30" s="83"/>
      <c r="E30" s="8">
        <v>2016</v>
      </c>
      <c r="F30" s="9">
        <v>211</v>
      </c>
      <c r="G30" s="8" t="s">
        <v>5</v>
      </c>
      <c r="H30" s="13" t="s">
        <v>11</v>
      </c>
      <c r="I30" s="13" t="s">
        <v>1</v>
      </c>
      <c r="J30" s="13" t="s">
        <v>1</v>
      </c>
      <c r="K30" s="13" t="s">
        <v>9</v>
      </c>
      <c r="L30" s="12">
        <v>78.430000000000007</v>
      </c>
      <c r="M30" s="11">
        <v>77.75</v>
      </c>
      <c r="N30" s="10">
        <f>(L30-M30)*100</f>
        <v>68.000000000000682</v>
      </c>
      <c r="O30" s="83">
        <f t="shared" si="0"/>
        <v>8933.0814903514183</v>
      </c>
      <c r="P30" s="83"/>
      <c r="Q30" s="15">
        <f t="shared" si="1"/>
        <v>0.13136884544634309</v>
      </c>
      <c r="R30" s="9">
        <v>212</v>
      </c>
      <c r="S30" s="84">
        <v>79.69</v>
      </c>
      <c r="T30" s="85"/>
      <c r="U30" s="8">
        <v>2016</v>
      </c>
      <c r="V30" s="86">
        <f t="shared" si="2"/>
        <v>16552.474526239108</v>
      </c>
      <c r="W30" s="86"/>
      <c r="X30" s="7">
        <f t="shared" si="3"/>
        <v>125.99999999999909</v>
      </c>
    </row>
    <row r="31" spans="2:24">
      <c r="B31" s="8">
        <v>21</v>
      </c>
      <c r="C31" s="83">
        <f t="shared" si="4"/>
        <v>314321.85753795307</v>
      </c>
      <c r="D31" s="83"/>
      <c r="E31" s="8">
        <v>2016</v>
      </c>
      <c r="F31" s="9">
        <v>215</v>
      </c>
      <c r="G31" s="8" t="s">
        <v>5</v>
      </c>
      <c r="H31" s="13" t="s">
        <v>2</v>
      </c>
      <c r="I31" s="13" t="s">
        <v>4</v>
      </c>
      <c r="J31" s="13" t="s">
        <v>12</v>
      </c>
      <c r="K31" s="13" t="s">
        <v>8</v>
      </c>
      <c r="L31" s="12">
        <v>81.08</v>
      </c>
      <c r="M31" s="21">
        <v>80.599999999999994</v>
      </c>
      <c r="N31" s="10">
        <f>(L31-M31)*100</f>
        <v>48.000000000000398</v>
      </c>
      <c r="O31" s="87">
        <f t="shared" si="0"/>
        <v>9429.6557261385915</v>
      </c>
      <c r="P31" s="88"/>
      <c r="Q31" s="15">
        <f t="shared" si="1"/>
        <v>0.19645116096121901</v>
      </c>
      <c r="R31" s="9">
        <v>216</v>
      </c>
      <c r="S31" s="84">
        <v>81.680000000000007</v>
      </c>
      <c r="T31" s="85"/>
      <c r="U31" s="8">
        <v>2016</v>
      </c>
      <c r="V31" s="86">
        <f t="shared" si="2"/>
        <v>11787.069657673308</v>
      </c>
      <c r="W31" s="86"/>
      <c r="X31" s="7">
        <f t="shared" si="3"/>
        <v>60.000000000000853</v>
      </c>
    </row>
    <row r="32" spans="2:24">
      <c r="B32" s="8">
        <v>22</v>
      </c>
      <c r="C32" s="87">
        <f t="shared" si="4"/>
        <v>326108.92719562637</v>
      </c>
      <c r="D32" s="88"/>
      <c r="E32" s="8">
        <v>2016</v>
      </c>
      <c r="F32" s="9">
        <v>216</v>
      </c>
      <c r="G32" s="8" t="s">
        <v>3</v>
      </c>
      <c r="H32" s="4" t="s">
        <v>0</v>
      </c>
      <c r="I32" s="13" t="s">
        <v>4</v>
      </c>
      <c r="J32" s="13" t="s">
        <v>4</v>
      </c>
      <c r="K32" s="13" t="s">
        <v>8</v>
      </c>
      <c r="L32" s="12">
        <v>81.93</v>
      </c>
      <c r="M32" s="21">
        <v>82.3</v>
      </c>
      <c r="N32" s="10">
        <v>37</v>
      </c>
      <c r="O32" s="87">
        <f t="shared" si="0"/>
        <v>9783.2678158687904</v>
      </c>
      <c r="P32" s="88"/>
      <c r="Q32" s="15">
        <f t="shared" si="1"/>
        <v>0.26441264367212947</v>
      </c>
      <c r="R32" s="9">
        <v>216</v>
      </c>
      <c r="S32" s="84">
        <v>80.94</v>
      </c>
      <c r="T32" s="85"/>
      <c r="U32" s="8">
        <v>2016</v>
      </c>
      <c r="V32" s="86">
        <f t="shared" si="2"/>
        <v>26176.851723541055</v>
      </c>
      <c r="W32" s="86"/>
      <c r="X32" s="7">
        <f t="shared" si="3"/>
        <v>99.000000000000909</v>
      </c>
    </row>
    <row r="33" spans="2:24">
      <c r="B33" s="8">
        <v>23</v>
      </c>
      <c r="C33" s="83">
        <f t="shared" si="4"/>
        <v>352285.77891916741</v>
      </c>
      <c r="D33" s="83"/>
      <c r="E33" s="8">
        <v>2016</v>
      </c>
      <c r="F33" s="9">
        <v>217</v>
      </c>
      <c r="G33" s="8" t="s">
        <v>5</v>
      </c>
      <c r="H33" s="4" t="s">
        <v>0</v>
      </c>
      <c r="I33" s="13" t="s">
        <v>1</v>
      </c>
      <c r="J33" s="13" t="s">
        <v>4</v>
      </c>
      <c r="K33" s="13" t="s">
        <v>8</v>
      </c>
      <c r="L33" s="12">
        <v>80.66</v>
      </c>
      <c r="M33" s="21">
        <v>80.33</v>
      </c>
      <c r="N33" s="10">
        <f>(L33-M33)*100</f>
        <v>32.999999999999829</v>
      </c>
      <c r="O33" s="83">
        <f t="shared" si="0"/>
        <v>10568.573367575022</v>
      </c>
      <c r="P33" s="83"/>
      <c r="Q33" s="15">
        <f t="shared" si="1"/>
        <v>0.32025979901742652</v>
      </c>
      <c r="R33" s="9">
        <v>218</v>
      </c>
      <c r="S33" s="84">
        <v>81.5</v>
      </c>
      <c r="T33" s="85"/>
      <c r="U33" s="8">
        <v>2016</v>
      </c>
      <c r="V33" s="86">
        <f t="shared" si="2"/>
        <v>26901.823117463937</v>
      </c>
      <c r="W33" s="86"/>
      <c r="X33" s="7">
        <f t="shared" si="3"/>
        <v>84.000000000000341</v>
      </c>
    </row>
    <row r="34" spans="2:24">
      <c r="B34" s="8">
        <v>24</v>
      </c>
      <c r="C34" s="83">
        <f t="shared" si="4"/>
        <v>379187.60203663132</v>
      </c>
      <c r="D34" s="83"/>
      <c r="E34" s="8">
        <v>2016</v>
      </c>
      <c r="F34" s="9">
        <v>218</v>
      </c>
      <c r="G34" s="8" t="s">
        <v>3</v>
      </c>
      <c r="H34" s="13" t="s">
        <v>14</v>
      </c>
      <c r="I34" s="13" t="s">
        <v>12</v>
      </c>
      <c r="J34" s="13" t="s">
        <v>4</v>
      </c>
      <c r="K34" s="13" t="s">
        <v>1</v>
      </c>
      <c r="L34" s="12">
        <v>81.260000000000005</v>
      </c>
      <c r="M34" s="11">
        <v>81.58</v>
      </c>
      <c r="N34" s="10">
        <v>32</v>
      </c>
      <c r="O34" s="83">
        <f t="shared" si="0"/>
        <v>11375.62806109894</v>
      </c>
      <c r="P34" s="83"/>
      <c r="Q34" s="15">
        <f t="shared" si="1"/>
        <v>0.35548837690934187</v>
      </c>
      <c r="R34" s="9">
        <v>218</v>
      </c>
      <c r="S34" s="84">
        <v>81.58</v>
      </c>
      <c r="T34" s="85"/>
      <c r="U34" s="8">
        <v>2016</v>
      </c>
      <c r="V34" s="86">
        <f t="shared" si="2"/>
        <v>-11375.628061098698</v>
      </c>
      <c r="W34" s="86"/>
      <c r="X34" s="7">
        <f t="shared" si="3"/>
        <v>-32</v>
      </c>
    </row>
    <row r="35" spans="2:24">
      <c r="B35" s="8">
        <v>25</v>
      </c>
      <c r="C35" s="83">
        <f t="shared" si="4"/>
        <v>367811.97397553263</v>
      </c>
      <c r="D35" s="83"/>
      <c r="E35" s="8">
        <v>2016</v>
      </c>
      <c r="F35" s="9">
        <v>218</v>
      </c>
      <c r="G35" s="8" t="s">
        <v>3</v>
      </c>
      <c r="H35" s="13" t="s">
        <v>14</v>
      </c>
      <c r="I35" s="13" t="s">
        <v>1</v>
      </c>
      <c r="J35" s="13" t="s">
        <v>8</v>
      </c>
      <c r="K35" s="13" t="s">
        <v>1</v>
      </c>
      <c r="L35" s="12">
        <v>81.17</v>
      </c>
      <c r="M35" s="11">
        <v>81.489999999999995</v>
      </c>
      <c r="N35" s="10">
        <v>32</v>
      </c>
      <c r="O35" s="83">
        <f t="shared" si="0"/>
        <v>11034.359219265978</v>
      </c>
      <c r="P35" s="83"/>
      <c r="Q35" s="15">
        <f t="shared" si="1"/>
        <v>0.34482372560206181</v>
      </c>
      <c r="R35" s="9">
        <v>219</v>
      </c>
      <c r="S35" s="84">
        <v>80.36</v>
      </c>
      <c r="T35" s="85"/>
      <c r="U35" s="8">
        <v>2016</v>
      </c>
      <c r="V35" s="86">
        <f t="shared" si="2"/>
        <v>27930.721773767087</v>
      </c>
      <c r="W35" s="86"/>
      <c r="X35" s="7">
        <f t="shared" si="3"/>
        <v>81.000000000000227</v>
      </c>
    </row>
    <row r="36" spans="2:24" ht="14.25" customHeight="1">
      <c r="B36" s="8">
        <v>26</v>
      </c>
      <c r="C36" s="83">
        <f t="shared" si="4"/>
        <v>395742.69574929972</v>
      </c>
      <c r="D36" s="83"/>
      <c r="E36" s="8">
        <v>2016</v>
      </c>
      <c r="F36" s="9">
        <v>219</v>
      </c>
      <c r="G36" s="8" t="s">
        <v>5</v>
      </c>
      <c r="H36" s="4" t="s">
        <v>0</v>
      </c>
      <c r="I36" s="17" t="s">
        <v>1</v>
      </c>
      <c r="J36" s="17" t="s">
        <v>1</v>
      </c>
      <c r="K36" s="17" t="s">
        <v>1</v>
      </c>
      <c r="L36" s="12">
        <v>80.209999999999994</v>
      </c>
      <c r="M36" s="11">
        <v>79.86</v>
      </c>
      <c r="N36" s="10">
        <f>(L36-M36)*100</f>
        <v>34.999999999999432</v>
      </c>
      <c r="O36" s="83">
        <f t="shared" si="0"/>
        <v>11872.28087247899</v>
      </c>
      <c r="P36" s="83"/>
      <c r="Q36" s="15">
        <f t="shared" si="1"/>
        <v>0.33920802492797669</v>
      </c>
      <c r="R36" s="9">
        <v>223</v>
      </c>
      <c r="S36" s="84">
        <v>81.5</v>
      </c>
      <c r="T36" s="85"/>
      <c r="U36" s="8">
        <v>2016</v>
      </c>
      <c r="V36" s="86">
        <f t="shared" si="2"/>
        <v>43757.835215709209</v>
      </c>
      <c r="W36" s="86"/>
      <c r="X36" s="7">
        <f t="shared" si="3"/>
        <v>129.00000000000063</v>
      </c>
    </row>
    <row r="37" spans="2:24">
      <c r="B37" s="8">
        <v>27</v>
      </c>
      <c r="C37" s="83">
        <f t="shared" si="4"/>
        <v>439500.53096500895</v>
      </c>
      <c r="D37" s="83"/>
      <c r="E37" s="8">
        <v>2016</v>
      </c>
      <c r="F37" s="9">
        <v>223</v>
      </c>
      <c r="G37" s="8" t="s">
        <v>3</v>
      </c>
      <c r="H37" s="13" t="s">
        <v>14</v>
      </c>
      <c r="I37" s="13" t="s">
        <v>4</v>
      </c>
      <c r="J37" s="13" t="s">
        <v>9</v>
      </c>
      <c r="K37" s="13" t="s">
        <v>9</v>
      </c>
      <c r="L37" s="12">
        <v>81.31</v>
      </c>
      <c r="M37" s="11">
        <v>81.77</v>
      </c>
      <c r="N37" s="10">
        <v>46</v>
      </c>
      <c r="O37" s="83">
        <f t="shared" si="0"/>
        <v>13185.015928950268</v>
      </c>
      <c r="P37" s="83"/>
      <c r="Q37" s="15">
        <f t="shared" si="1"/>
        <v>0.28663078106413625</v>
      </c>
      <c r="R37" s="9">
        <v>223</v>
      </c>
      <c r="S37" s="84">
        <v>81.31</v>
      </c>
      <c r="T37" s="85"/>
      <c r="U37" s="8">
        <v>2016</v>
      </c>
      <c r="V37" s="86">
        <f t="shared" si="2"/>
        <v>0</v>
      </c>
      <c r="W37" s="86"/>
      <c r="X37" s="7">
        <f t="shared" si="3"/>
        <v>0</v>
      </c>
    </row>
    <row r="38" spans="2:24">
      <c r="B38" s="8">
        <v>28</v>
      </c>
      <c r="C38" s="83">
        <f t="shared" si="4"/>
        <v>439500.53096500895</v>
      </c>
      <c r="D38" s="83"/>
      <c r="E38" s="8">
        <v>2016</v>
      </c>
      <c r="F38" s="9">
        <v>223</v>
      </c>
      <c r="G38" s="8" t="s">
        <v>3</v>
      </c>
      <c r="H38" s="13" t="s">
        <v>14</v>
      </c>
      <c r="I38" s="13" t="s">
        <v>1</v>
      </c>
      <c r="J38" s="13" t="s">
        <v>9</v>
      </c>
      <c r="K38" s="13" t="s">
        <v>9</v>
      </c>
      <c r="L38" s="12">
        <v>80.69</v>
      </c>
      <c r="M38" s="11">
        <v>80.89</v>
      </c>
      <c r="N38" s="10">
        <v>20</v>
      </c>
      <c r="O38" s="83">
        <f t="shared" si="0"/>
        <v>13185.015928950268</v>
      </c>
      <c r="P38" s="83"/>
      <c r="Q38" s="15">
        <f t="shared" si="1"/>
        <v>0.65925079644751339</v>
      </c>
      <c r="R38" s="9">
        <v>224</v>
      </c>
      <c r="S38" s="84">
        <v>80.69</v>
      </c>
      <c r="T38" s="85"/>
      <c r="U38" s="8">
        <v>2016</v>
      </c>
      <c r="V38" s="86">
        <f t="shared" si="2"/>
        <v>0</v>
      </c>
      <c r="W38" s="86"/>
      <c r="X38" s="7">
        <f t="shared" si="3"/>
        <v>0</v>
      </c>
    </row>
    <row r="39" spans="2:24">
      <c r="B39" s="8">
        <v>29</v>
      </c>
      <c r="C39" s="83">
        <f t="shared" si="4"/>
        <v>439500.53096500895</v>
      </c>
      <c r="D39" s="83"/>
      <c r="E39" s="8">
        <v>2016</v>
      </c>
      <c r="F39" s="9">
        <v>224</v>
      </c>
      <c r="G39" s="8" t="s">
        <v>3</v>
      </c>
      <c r="H39" s="13" t="s">
        <v>14</v>
      </c>
      <c r="I39" s="13" t="s">
        <v>1</v>
      </c>
      <c r="J39" s="13" t="s">
        <v>8</v>
      </c>
      <c r="K39" s="13" t="s">
        <v>9</v>
      </c>
      <c r="L39" s="12">
        <v>80.11</v>
      </c>
      <c r="M39" s="11">
        <v>80.67</v>
      </c>
      <c r="N39" s="10">
        <v>56</v>
      </c>
      <c r="O39" s="83">
        <f t="shared" si="0"/>
        <v>13185.015928950268</v>
      </c>
      <c r="P39" s="83"/>
      <c r="Q39" s="15">
        <f t="shared" si="1"/>
        <v>0.23544671301696909</v>
      </c>
      <c r="R39" s="9">
        <v>224</v>
      </c>
      <c r="S39" s="84">
        <v>80.11</v>
      </c>
      <c r="T39" s="85"/>
      <c r="U39" s="8">
        <v>2016</v>
      </c>
      <c r="V39" s="86">
        <f t="shared" si="2"/>
        <v>0</v>
      </c>
      <c r="W39" s="86"/>
      <c r="X39" s="7">
        <f t="shared" si="3"/>
        <v>0</v>
      </c>
    </row>
    <row r="40" spans="2:24">
      <c r="B40" s="8">
        <v>30</v>
      </c>
      <c r="C40" s="83">
        <f t="shared" si="4"/>
        <v>439500.53096500895</v>
      </c>
      <c r="D40" s="83"/>
      <c r="E40" s="8">
        <v>2016</v>
      </c>
      <c r="F40" s="9">
        <v>225</v>
      </c>
      <c r="G40" s="8" t="s">
        <v>5</v>
      </c>
      <c r="H40" s="13" t="s">
        <v>14</v>
      </c>
      <c r="I40" s="13" t="s">
        <v>4</v>
      </c>
      <c r="J40" s="13" t="s">
        <v>9</v>
      </c>
      <c r="K40" s="13" t="s">
        <v>9</v>
      </c>
      <c r="L40" s="12">
        <v>81.209999999999994</v>
      </c>
      <c r="M40" s="11">
        <v>80.95</v>
      </c>
      <c r="N40" s="10">
        <f>(L40-M40)*100</f>
        <v>25.999999999999091</v>
      </c>
      <c r="O40" s="83">
        <f t="shared" si="0"/>
        <v>13185.015928950268</v>
      </c>
      <c r="P40" s="83"/>
      <c r="Q40" s="15">
        <f t="shared" si="1"/>
        <v>0.50711599726733569</v>
      </c>
      <c r="R40" s="9">
        <v>226</v>
      </c>
      <c r="S40" s="84">
        <v>81.52</v>
      </c>
      <c r="T40" s="85"/>
      <c r="U40" s="8">
        <v>2016</v>
      </c>
      <c r="V40" s="86">
        <f t="shared" si="2"/>
        <v>15720.595915287522</v>
      </c>
      <c r="W40" s="86"/>
      <c r="X40" s="7">
        <f t="shared" si="3"/>
        <v>31.000000000000227</v>
      </c>
    </row>
    <row r="41" spans="2:24">
      <c r="B41" s="8">
        <v>31</v>
      </c>
      <c r="C41" s="83">
        <f t="shared" si="4"/>
        <v>455221.12688029645</v>
      </c>
      <c r="D41" s="83"/>
      <c r="E41" s="8">
        <v>2016</v>
      </c>
      <c r="F41" s="9">
        <v>229</v>
      </c>
      <c r="G41" s="8" t="s">
        <v>3</v>
      </c>
      <c r="H41" s="13" t="s">
        <v>2</v>
      </c>
      <c r="I41" s="13" t="s">
        <v>1</v>
      </c>
      <c r="J41" s="13" t="s">
        <v>8</v>
      </c>
      <c r="K41" s="13" t="s">
        <v>1</v>
      </c>
      <c r="L41" s="12">
        <v>80.64</v>
      </c>
      <c r="M41" s="11">
        <v>81.010000000000005</v>
      </c>
      <c r="N41" s="10">
        <v>37</v>
      </c>
      <c r="O41" s="83">
        <f t="shared" si="0"/>
        <v>13656.633806408892</v>
      </c>
      <c r="P41" s="83"/>
      <c r="Q41" s="15">
        <f t="shared" si="1"/>
        <v>0.36909821098402407</v>
      </c>
      <c r="R41" s="9">
        <v>229</v>
      </c>
      <c r="S41" s="84">
        <v>80.88</v>
      </c>
      <c r="T41" s="85"/>
      <c r="U41" s="8">
        <v>2016</v>
      </c>
      <c r="V41" s="86">
        <f t="shared" si="2"/>
        <v>-8858.3570636163877</v>
      </c>
      <c r="W41" s="86"/>
      <c r="X41" s="7">
        <f t="shared" si="3"/>
        <v>-37</v>
      </c>
    </row>
    <row r="42" spans="2:24">
      <c r="B42" s="8">
        <v>32</v>
      </c>
      <c r="C42" s="83">
        <f t="shared" si="4"/>
        <v>446362.76981668005</v>
      </c>
      <c r="D42" s="83"/>
      <c r="E42" s="8">
        <v>2016</v>
      </c>
      <c r="F42" s="9">
        <v>229</v>
      </c>
      <c r="G42" s="8" t="s">
        <v>3</v>
      </c>
      <c r="H42" s="13" t="s">
        <v>2</v>
      </c>
      <c r="I42" s="13" t="s">
        <v>1</v>
      </c>
      <c r="J42" s="13" t="s">
        <v>4</v>
      </c>
      <c r="K42" s="13" t="s">
        <v>1</v>
      </c>
      <c r="L42" s="12">
        <v>80.47</v>
      </c>
      <c r="M42" s="11">
        <v>80.680000000000007</v>
      </c>
      <c r="N42" s="10">
        <v>21</v>
      </c>
      <c r="O42" s="83">
        <f t="shared" si="0"/>
        <v>13390.883094500401</v>
      </c>
      <c r="P42" s="83"/>
      <c r="Q42" s="15">
        <f t="shared" si="1"/>
        <v>0.63766109973811436</v>
      </c>
      <c r="R42" s="9">
        <v>301</v>
      </c>
      <c r="S42" s="84">
        <v>80.47</v>
      </c>
      <c r="T42" s="85"/>
      <c r="U42" s="8">
        <v>2016</v>
      </c>
      <c r="V42" s="86">
        <f t="shared" si="2"/>
        <v>0</v>
      </c>
      <c r="W42" s="86"/>
      <c r="X42" s="7">
        <f t="shared" si="3"/>
        <v>0</v>
      </c>
    </row>
    <row r="43" spans="2:24">
      <c r="B43" s="8">
        <v>33</v>
      </c>
      <c r="C43" s="83">
        <f t="shared" si="4"/>
        <v>446362.76981668005</v>
      </c>
      <c r="D43" s="83"/>
      <c r="E43" s="8">
        <v>2016</v>
      </c>
      <c r="F43" s="9">
        <v>302</v>
      </c>
      <c r="G43" s="8" t="s">
        <v>5</v>
      </c>
      <c r="H43" s="13" t="s">
        <v>2</v>
      </c>
      <c r="I43" s="13" t="s">
        <v>4</v>
      </c>
      <c r="J43" s="13" t="s">
        <v>4</v>
      </c>
      <c r="K43" s="13" t="s">
        <v>1</v>
      </c>
      <c r="L43" s="12">
        <v>82.47</v>
      </c>
      <c r="M43" s="11">
        <v>81.53</v>
      </c>
      <c r="N43" s="10">
        <f>(L43-M43)*100</f>
        <v>93.999999999999773</v>
      </c>
      <c r="O43" s="83">
        <f t="shared" ref="O43:O74" si="5">IF(F43="","",C43*0.03)</f>
        <v>13390.883094500401</v>
      </c>
      <c r="P43" s="83"/>
      <c r="Q43" s="15">
        <f t="shared" ref="Q43:Q74" si="6">IF(N43="","",(O43/N43)/1000)</f>
        <v>0.14245620313298335</v>
      </c>
      <c r="R43" s="9">
        <v>307</v>
      </c>
      <c r="S43" s="84">
        <v>84.07</v>
      </c>
      <c r="T43" s="85"/>
      <c r="U43" s="8">
        <v>2016</v>
      </c>
      <c r="V43" s="86">
        <f t="shared" ref="V43:V74" si="7">IF(R43="","",(IF(G43="売",L43-S43,S43-L43))*Q43*100000)</f>
        <v>22792.992501277255</v>
      </c>
      <c r="W43" s="86"/>
      <c r="X43" s="7">
        <f t="shared" ref="X43:X74" si="8">IF(R43="","",IF(V43&lt;0,N43*(-1),IF(G43="買",(S43-L43)*100,(L43-S43)*100)))</f>
        <v>159.99999999999943</v>
      </c>
    </row>
    <row r="44" spans="2:24">
      <c r="B44" s="8">
        <v>34</v>
      </c>
      <c r="C44" s="83">
        <f t="shared" ref="C44:C75" si="9">IF(V43="","",C43+V43)</f>
        <v>469155.7623179573</v>
      </c>
      <c r="D44" s="83"/>
      <c r="E44" s="8">
        <v>2016</v>
      </c>
      <c r="F44" s="9">
        <v>307</v>
      </c>
      <c r="G44" s="8" t="s">
        <v>3</v>
      </c>
      <c r="H44" s="13" t="s">
        <v>2</v>
      </c>
      <c r="I44" s="13" t="s">
        <v>1</v>
      </c>
      <c r="J44" s="13" t="s">
        <v>4</v>
      </c>
      <c r="K44" s="13" t="s">
        <v>8</v>
      </c>
      <c r="L44" s="12">
        <v>83.78</v>
      </c>
      <c r="M44" s="11">
        <v>84.35</v>
      </c>
      <c r="N44" s="10">
        <v>57</v>
      </c>
      <c r="O44" s="83">
        <f t="shared" si="5"/>
        <v>14074.672869538719</v>
      </c>
      <c r="P44" s="83"/>
      <c r="Q44" s="15">
        <f t="shared" si="6"/>
        <v>0.24692408543050384</v>
      </c>
      <c r="R44" s="9">
        <v>309</v>
      </c>
      <c r="S44" s="84">
        <v>83.75</v>
      </c>
      <c r="T44" s="85"/>
      <c r="U44" s="8">
        <v>2016</v>
      </c>
      <c r="V44" s="86">
        <f t="shared" si="7"/>
        <v>740.77225629153963</v>
      </c>
      <c r="W44" s="86"/>
      <c r="X44" s="7">
        <f t="shared" si="8"/>
        <v>3.0000000000001137</v>
      </c>
    </row>
    <row r="45" spans="2:24">
      <c r="B45" s="8">
        <v>35</v>
      </c>
      <c r="C45" s="83">
        <f t="shared" si="9"/>
        <v>469896.53457424883</v>
      </c>
      <c r="D45" s="83"/>
      <c r="E45" s="8">
        <v>2016</v>
      </c>
      <c r="F45" s="9">
        <v>311</v>
      </c>
      <c r="G45" s="8" t="s">
        <v>5</v>
      </c>
      <c r="H45" s="13" t="s">
        <v>2</v>
      </c>
      <c r="I45" s="13" t="s">
        <v>12</v>
      </c>
      <c r="J45" s="13" t="s">
        <v>8</v>
      </c>
      <c r="K45" s="13" t="s">
        <v>4</v>
      </c>
      <c r="L45" s="12">
        <v>85.02</v>
      </c>
      <c r="M45" s="11">
        <v>84.57</v>
      </c>
      <c r="N45" s="10">
        <f>(L45-M45)*100</f>
        <v>45.000000000000284</v>
      </c>
      <c r="O45" s="83">
        <f t="shared" si="5"/>
        <v>14096.896037227465</v>
      </c>
      <c r="P45" s="83"/>
      <c r="Q45" s="15">
        <f t="shared" si="6"/>
        <v>0.31326435638283057</v>
      </c>
      <c r="R45" s="9">
        <v>314</v>
      </c>
      <c r="S45" s="84">
        <v>85.76</v>
      </c>
      <c r="T45" s="85"/>
      <c r="U45" s="8">
        <v>2016</v>
      </c>
      <c r="V45" s="86">
        <f t="shared" si="7"/>
        <v>23181.562372329747</v>
      </c>
      <c r="W45" s="86"/>
      <c r="X45" s="7">
        <f t="shared" si="8"/>
        <v>74.000000000000909</v>
      </c>
    </row>
    <row r="46" spans="2:24">
      <c r="B46" s="8">
        <v>36</v>
      </c>
      <c r="C46" s="83">
        <f t="shared" si="9"/>
        <v>493078.09694657859</v>
      </c>
      <c r="D46" s="83"/>
      <c r="E46" s="8">
        <v>2016</v>
      </c>
      <c r="F46" s="9">
        <v>314</v>
      </c>
      <c r="G46" s="8" t="s">
        <v>3</v>
      </c>
      <c r="H46" s="4" t="s">
        <v>0</v>
      </c>
      <c r="I46" s="13" t="s">
        <v>4</v>
      </c>
      <c r="J46" s="13" t="s">
        <v>4</v>
      </c>
      <c r="K46" s="13" t="s">
        <v>4</v>
      </c>
      <c r="L46" s="12">
        <v>86.04</v>
      </c>
      <c r="M46" s="11">
        <v>86.33</v>
      </c>
      <c r="N46" s="10">
        <v>29</v>
      </c>
      <c r="O46" s="83">
        <f t="shared" si="5"/>
        <v>14792.342908397357</v>
      </c>
      <c r="P46" s="83"/>
      <c r="Q46" s="15">
        <f t="shared" si="6"/>
        <v>0.51008078994473649</v>
      </c>
      <c r="R46" s="9">
        <v>315</v>
      </c>
      <c r="S46" s="84">
        <v>85.51</v>
      </c>
      <c r="T46" s="85"/>
      <c r="U46" s="8">
        <v>2016</v>
      </c>
      <c r="V46" s="86">
        <f t="shared" si="7"/>
        <v>27034.281867071091</v>
      </c>
      <c r="W46" s="86"/>
      <c r="X46" s="7">
        <f t="shared" si="8"/>
        <v>53.000000000000114</v>
      </c>
    </row>
    <row r="47" spans="2:24">
      <c r="B47" s="8">
        <v>37</v>
      </c>
      <c r="C47" s="83">
        <f t="shared" si="9"/>
        <v>520112.3788136497</v>
      </c>
      <c r="D47" s="83"/>
      <c r="E47" s="8">
        <v>2016</v>
      </c>
      <c r="F47" s="9">
        <v>315</v>
      </c>
      <c r="G47" s="8" t="s">
        <v>3</v>
      </c>
      <c r="H47" s="13" t="s">
        <v>7</v>
      </c>
      <c r="I47" s="13" t="s">
        <v>1</v>
      </c>
      <c r="J47" s="13" t="s">
        <v>4</v>
      </c>
      <c r="K47" s="13" t="s">
        <v>4</v>
      </c>
      <c r="L47" s="12">
        <v>85.3</v>
      </c>
      <c r="M47" s="11">
        <v>85.63</v>
      </c>
      <c r="N47" s="10">
        <v>33</v>
      </c>
      <c r="O47" s="83">
        <f t="shared" si="5"/>
        <v>15603.37136440949</v>
      </c>
      <c r="P47" s="83"/>
      <c r="Q47" s="15">
        <f t="shared" si="6"/>
        <v>0.47282943528513605</v>
      </c>
      <c r="R47" s="9">
        <v>316</v>
      </c>
      <c r="S47" s="84">
        <v>84.4</v>
      </c>
      <c r="T47" s="85"/>
      <c r="U47" s="8">
        <v>2016</v>
      </c>
      <c r="V47" s="86">
        <f t="shared" si="7"/>
        <v>42554.649175661842</v>
      </c>
      <c r="W47" s="86"/>
      <c r="X47" s="7">
        <f t="shared" si="8"/>
        <v>89.999999999999147</v>
      </c>
    </row>
    <row r="48" spans="2:24">
      <c r="B48" s="8">
        <v>38</v>
      </c>
      <c r="C48" s="83">
        <f t="shared" si="9"/>
        <v>562667.02798931149</v>
      </c>
      <c r="D48" s="83"/>
      <c r="E48" s="8">
        <v>2016</v>
      </c>
      <c r="F48" s="9">
        <v>323</v>
      </c>
      <c r="G48" s="8" t="s">
        <v>3</v>
      </c>
      <c r="H48" s="4" t="s">
        <v>0</v>
      </c>
      <c r="I48" s="52" t="s">
        <v>4</v>
      </c>
      <c r="J48" s="52" t="s">
        <v>4</v>
      </c>
      <c r="K48" s="52" t="s">
        <v>4</v>
      </c>
      <c r="L48" s="12">
        <v>85.57</v>
      </c>
      <c r="M48" s="11">
        <v>85.73</v>
      </c>
      <c r="N48" s="10">
        <v>16</v>
      </c>
      <c r="O48" s="83">
        <f t="shared" si="5"/>
        <v>16880.010839679344</v>
      </c>
      <c r="P48" s="83"/>
      <c r="Q48" s="15">
        <f t="shared" si="6"/>
        <v>1.055000677479959</v>
      </c>
      <c r="R48" s="9">
        <v>323</v>
      </c>
      <c r="S48" s="84">
        <v>85.73</v>
      </c>
      <c r="T48" s="85"/>
      <c r="U48" s="8">
        <v>2016</v>
      </c>
      <c r="V48" s="86">
        <f t="shared" si="7"/>
        <v>-16880.010839680483</v>
      </c>
      <c r="W48" s="86"/>
      <c r="X48" s="7">
        <f t="shared" si="8"/>
        <v>-16</v>
      </c>
    </row>
    <row r="49" spans="2:24">
      <c r="B49" s="8">
        <v>39</v>
      </c>
      <c r="C49" s="83">
        <f t="shared" si="9"/>
        <v>545787.01714963105</v>
      </c>
      <c r="D49" s="83"/>
      <c r="E49" s="8">
        <v>2016</v>
      </c>
      <c r="F49" s="9">
        <v>323</v>
      </c>
      <c r="G49" s="8" t="s">
        <v>3</v>
      </c>
      <c r="H49" s="13" t="s">
        <v>7</v>
      </c>
      <c r="I49" s="13" t="s">
        <v>1</v>
      </c>
      <c r="J49" s="13" t="s">
        <v>8</v>
      </c>
      <c r="K49" s="13" t="s">
        <v>4</v>
      </c>
      <c r="L49" s="12">
        <v>85.25</v>
      </c>
      <c r="M49" s="11">
        <v>85.57</v>
      </c>
      <c r="N49" s="10">
        <v>32</v>
      </c>
      <c r="O49" s="83">
        <f t="shared" si="5"/>
        <v>16373.610514488932</v>
      </c>
      <c r="P49" s="83"/>
      <c r="Q49" s="15">
        <f t="shared" si="6"/>
        <v>0.51167532857777909</v>
      </c>
      <c r="R49" s="9">
        <v>324</v>
      </c>
      <c r="S49" s="84">
        <v>84.7</v>
      </c>
      <c r="T49" s="85"/>
      <c r="U49" s="8">
        <v>2016</v>
      </c>
      <c r="V49" s="86">
        <f t="shared" si="7"/>
        <v>28142.143071777704</v>
      </c>
      <c r="W49" s="86"/>
      <c r="X49" s="7">
        <f t="shared" si="8"/>
        <v>54.999999999999716</v>
      </c>
    </row>
    <row r="50" spans="2:24">
      <c r="B50" s="8">
        <v>40</v>
      </c>
      <c r="C50" s="83">
        <f t="shared" si="9"/>
        <v>573929.1602214087</v>
      </c>
      <c r="D50" s="83"/>
      <c r="E50" s="8">
        <v>2016</v>
      </c>
      <c r="F50" s="9">
        <v>325</v>
      </c>
      <c r="G50" s="8" t="s">
        <v>5</v>
      </c>
      <c r="H50" s="4" t="s">
        <v>2</v>
      </c>
      <c r="I50" s="52" t="s">
        <v>4</v>
      </c>
      <c r="J50" s="52" t="s">
        <v>8</v>
      </c>
      <c r="K50" s="52" t="s">
        <v>4</v>
      </c>
      <c r="L50" s="12">
        <v>85.11</v>
      </c>
      <c r="M50" s="11">
        <v>84.97</v>
      </c>
      <c r="N50" s="10">
        <f>(L50-M50)*100</f>
        <v>14.000000000000057</v>
      </c>
      <c r="O50" s="83">
        <f t="shared" si="5"/>
        <v>17217.87480664226</v>
      </c>
      <c r="P50" s="83"/>
      <c r="Q50" s="15">
        <f t="shared" si="6"/>
        <v>1.2298482004744422</v>
      </c>
      <c r="R50" s="9">
        <v>325</v>
      </c>
      <c r="S50" s="84">
        <v>84.97</v>
      </c>
      <c r="T50" s="85"/>
      <c r="U50" s="8">
        <v>2016</v>
      </c>
      <c r="V50" s="86">
        <f t="shared" si="7"/>
        <v>-17217.87480664226</v>
      </c>
      <c r="W50" s="86"/>
      <c r="X50" s="7">
        <f t="shared" si="8"/>
        <v>-14.000000000000057</v>
      </c>
    </row>
    <row r="51" spans="2:24">
      <c r="B51" s="8">
        <v>41</v>
      </c>
      <c r="C51" s="83">
        <f t="shared" si="9"/>
        <v>556711.2854147664</v>
      </c>
      <c r="D51" s="83"/>
      <c r="E51" s="8">
        <v>2016</v>
      </c>
      <c r="F51" s="9">
        <v>328</v>
      </c>
      <c r="G51" s="8" t="s">
        <v>5</v>
      </c>
      <c r="H51" s="13" t="s">
        <v>2</v>
      </c>
      <c r="I51" s="13" t="s">
        <v>8</v>
      </c>
      <c r="J51" s="13" t="s">
        <v>12</v>
      </c>
      <c r="K51" s="13" t="s">
        <v>4</v>
      </c>
      <c r="L51" s="12">
        <v>85.05</v>
      </c>
      <c r="M51" s="11">
        <v>84.87</v>
      </c>
      <c r="N51" s="10">
        <f>(L51-M51)*100</f>
        <v>17.999999999999261</v>
      </c>
      <c r="O51" s="83">
        <f t="shared" si="5"/>
        <v>16701.33856244299</v>
      </c>
      <c r="P51" s="83"/>
      <c r="Q51" s="15">
        <f t="shared" si="6"/>
        <v>0.92785214235798197</v>
      </c>
      <c r="R51" s="9">
        <v>328</v>
      </c>
      <c r="S51" s="84">
        <v>85.39</v>
      </c>
      <c r="T51" s="85"/>
      <c r="U51" s="8">
        <v>2016</v>
      </c>
      <c r="V51" s="86">
        <f t="shared" si="7"/>
        <v>31546.972840171704</v>
      </c>
      <c r="W51" s="86"/>
      <c r="X51" s="7">
        <f t="shared" si="8"/>
        <v>34.000000000000341</v>
      </c>
    </row>
    <row r="52" spans="2:24">
      <c r="B52" s="8">
        <v>42</v>
      </c>
      <c r="C52" s="83">
        <f t="shared" si="9"/>
        <v>588258.25825493806</v>
      </c>
      <c r="D52" s="83"/>
      <c r="E52" s="8">
        <v>2016</v>
      </c>
      <c r="F52" s="9">
        <v>329</v>
      </c>
      <c r="G52" s="8" t="s">
        <v>3</v>
      </c>
      <c r="H52" s="13" t="s">
        <v>14</v>
      </c>
      <c r="I52" s="52" t="s">
        <v>4</v>
      </c>
      <c r="J52" s="52" t="s">
        <v>4</v>
      </c>
      <c r="K52" s="52" t="s">
        <v>4</v>
      </c>
      <c r="L52" s="12">
        <v>85.75</v>
      </c>
      <c r="M52" s="11">
        <v>85.87</v>
      </c>
      <c r="N52" s="10">
        <v>12</v>
      </c>
      <c r="O52" s="83">
        <f t="shared" si="5"/>
        <v>17647.74774764814</v>
      </c>
      <c r="P52" s="83"/>
      <c r="Q52" s="15">
        <f t="shared" si="6"/>
        <v>1.4706456456373451</v>
      </c>
      <c r="R52" s="9">
        <v>329</v>
      </c>
      <c r="S52" s="84">
        <v>85.45</v>
      </c>
      <c r="T52" s="85"/>
      <c r="U52" s="8">
        <v>2016</v>
      </c>
      <c r="V52" s="86">
        <f t="shared" si="7"/>
        <v>44119.369369119937</v>
      </c>
      <c r="W52" s="86"/>
      <c r="X52" s="7">
        <f t="shared" si="8"/>
        <v>29.999999999999716</v>
      </c>
    </row>
    <row r="53" spans="2:24">
      <c r="B53" s="8">
        <v>43</v>
      </c>
      <c r="C53" s="83">
        <f t="shared" si="9"/>
        <v>632377.62762405805</v>
      </c>
      <c r="D53" s="83"/>
      <c r="E53" s="8">
        <v>2016</v>
      </c>
      <c r="F53" s="9">
        <v>401</v>
      </c>
      <c r="G53" s="8" t="s">
        <v>3</v>
      </c>
      <c r="H53" s="13" t="s">
        <v>2</v>
      </c>
      <c r="I53" s="13" t="s">
        <v>1</v>
      </c>
      <c r="J53" s="13" t="s">
        <v>8</v>
      </c>
      <c r="K53" s="13" t="s">
        <v>4</v>
      </c>
      <c r="L53" s="12">
        <v>85.95</v>
      </c>
      <c r="M53" s="11">
        <v>86.17</v>
      </c>
      <c r="N53" s="10">
        <v>22</v>
      </c>
      <c r="O53" s="83">
        <f t="shared" si="5"/>
        <v>18971.32882872174</v>
      </c>
      <c r="P53" s="83"/>
      <c r="Q53" s="15">
        <f t="shared" si="6"/>
        <v>0.86233312857826094</v>
      </c>
      <c r="R53" s="9">
        <v>406</v>
      </c>
      <c r="S53" s="84">
        <v>83.55</v>
      </c>
      <c r="T53" s="85"/>
      <c r="U53" s="8">
        <v>2016</v>
      </c>
      <c r="V53" s="86">
        <f t="shared" si="7"/>
        <v>206959.95085878312</v>
      </c>
      <c r="W53" s="86"/>
      <c r="X53" s="7">
        <f t="shared" si="8"/>
        <v>240.00000000000057</v>
      </c>
    </row>
    <row r="54" spans="2:24">
      <c r="B54" s="8">
        <v>44</v>
      </c>
      <c r="C54" s="83">
        <f t="shared" si="9"/>
        <v>839337.57848284114</v>
      </c>
      <c r="D54" s="83"/>
      <c r="E54" s="8">
        <v>2016</v>
      </c>
      <c r="F54" s="9">
        <v>406</v>
      </c>
      <c r="G54" s="8" t="s">
        <v>3</v>
      </c>
      <c r="H54" s="13" t="s">
        <v>2</v>
      </c>
      <c r="I54" s="13" t="s">
        <v>8</v>
      </c>
      <c r="J54" s="13" t="s">
        <v>1</v>
      </c>
      <c r="K54" s="13" t="s">
        <v>9</v>
      </c>
      <c r="L54" s="12">
        <v>83.13</v>
      </c>
      <c r="M54" s="11">
        <v>83.27</v>
      </c>
      <c r="N54" s="10">
        <v>14</v>
      </c>
      <c r="O54" s="83">
        <f t="shared" si="5"/>
        <v>25180.127354485234</v>
      </c>
      <c r="P54" s="83"/>
      <c r="Q54" s="15">
        <f t="shared" si="6"/>
        <v>1.7985805253203739</v>
      </c>
      <c r="R54" s="9">
        <v>406</v>
      </c>
      <c r="S54" s="84">
        <v>83.27</v>
      </c>
      <c r="T54" s="85"/>
      <c r="U54" s="8">
        <v>2016</v>
      </c>
      <c r="V54" s="86">
        <f t="shared" si="7"/>
        <v>-25180.127354485339</v>
      </c>
      <c r="W54" s="86"/>
      <c r="X54" s="7">
        <f t="shared" si="8"/>
        <v>-14</v>
      </c>
    </row>
    <row r="55" spans="2:24">
      <c r="B55" s="8">
        <v>45</v>
      </c>
      <c r="C55" s="83">
        <f t="shared" si="9"/>
        <v>814157.45112835581</v>
      </c>
      <c r="D55" s="83"/>
      <c r="E55" s="8">
        <v>2016</v>
      </c>
      <c r="F55" s="9">
        <v>407</v>
      </c>
      <c r="G55" s="8" t="s">
        <v>3</v>
      </c>
      <c r="H55" s="13" t="s">
        <v>11</v>
      </c>
      <c r="I55" s="13" t="s">
        <v>12</v>
      </c>
      <c r="J55" s="13" t="s">
        <v>1</v>
      </c>
      <c r="K55" s="13" t="s">
        <v>1</v>
      </c>
      <c r="L55" s="12">
        <v>83.32</v>
      </c>
      <c r="M55" s="11">
        <v>83.67</v>
      </c>
      <c r="N55" s="10">
        <v>25</v>
      </c>
      <c r="O55" s="83">
        <f t="shared" si="5"/>
        <v>24424.723533850673</v>
      </c>
      <c r="P55" s="83"/>
      <c r="Q55" s="15">
        <f t="shared" si="6"/>
        <v>0.97698894135402692</v>
      </c>
      <c r="R55" s="9">
        <v>407</v>
      </c>
      <c r="S55" s="84">
        <v>83.1</v>
      </c>
      <c r="T55" s="85"/>
      <c r="U55" s="8">
        <v>2016</v>
      </c>
      <c r="V55" s="86">
        <f t="shared" si="7"/>
        <v>21493.756709788482</v>
      </c>
      <c r="W55" s="86"/>
      <c r="X55" s="7">
        <f t="shared" si="8"/>
        <v>21.999999999999886</v>
      </c>
    </row>
    <row r="56" spans="2:24" s="19" customFormat="1">
      <c r="B56" s="8">
        <v>46</v>
      </c>
      <c r="C56" s="83">
        <f t="shared" si="9"/>
        <v>835651.20783814427</v>
      </c>
      <c r="D56" s="83"/>
      <c r="E56" s="8">
        <v>2016</v>
      </c>
      <c r="F56" s="9">
        <v>407</v>
      </c>
      <c r="G56" s="8" t="s">
        <v>3</v>
      </c>
      <c r="H56" s="13" t="s">
        <v>13</v>
      </c>
      <c r="I56" s="13" t="s">
        <v>9</v>
      </c>
      <c r="J56" s="13" t="s">
        <v>1</v>
      </c>
      <c r="K56" s="13" t="s">
        <v>1</v>
      </c>
      <c r="L56" s="12">
        <v>82.79</v>
      </c>
      <c r="M56" s="11">
        <v>83.07</v>
      </c>
      <c r="N56" s="10">
        <v>28</v>
      </c>
      <c r="O56" s="83">
        <f t="shared" si="5"/>
        <v>25069.536235144325</v>
      </c>
      <c r="P56" s="83"/>
      <c r="Q56" s="15">
        <f t="shared" si="6"/>
        <v>0.89534057982658311</v>
      </c>
      <c r="R56" s="9">
        <v>408</v>
      </c>
      <c r="S56" s="84">
        <v>81.44</v>
      </c>
      <c r="T56" s="85"/>
      <c r="U56" s="8">
        <v>2016</v>
      </c>
      <c r="V56" s="86">
        <f t="shared" si="7"/>
        <v>120870.97827658948</v>
      </c>
      <c r="W56" s="86"/>
      <c r="X56" s="7">
        <f t="shared" si="8"/>
        <v>135.00000000000085</v>
      </c>
    </row>
    <row r="57" spans="2:24">
      <c r="B57" s="8">
        <v>47</v>
      </c>
      <c r="C57" s="83">
        <f t="shared" si="9"/>
        <v>956522.18611473381</v>
      </c>
      <c r="D57" s="83"/>
      <c r="E57" s="8">
        <v>2016</v>
      </c>
      <c r="F57" s="9">
        <v>411</v>
      </c>
      <c r="G57" s="8" t="s">
        <v>5</v>
      </c>
      <c r="H57" s="18" t="s">
        <v>11</v>
      </c>
      <c r="I57" s="17" t="s">
        <v>1</v>
      </c>
      <c r="J57" s="17" t="s">
        <v>1</v>
      </c>
      <c r="K57" s="17" t="s">
        <v>1</v>
      </c>
      <c r="L57" s="12">
        <v>81.489999999999995</v>
      </c>
      <c r="M57" s="11">
        <v>81.069999999999993</v>
      </c>
      <c r="N57" s="10">
        <f>(L57-M57)*100</f>
        <v>42.000000000000171</v>
      </c>
      <c r="O57" s="83">
        <f t="shared" si="5"/>
        <v>28695.665583442013</v>
      </c>
      <c r="P57" s="83"/>
      <c r="Q57" s="15">
        <f t="shared" si="6"/>
        <v>0.68323013293909274</v>
      </c>
      <c r="R57" s="9">
        <v>411</v>
      </c>
      <c r="S57" s="84">
        <v>81.489999999999995</v>
      </c>
      <c r="T57" s="85"/>
      <c r="U57" s="8">
        <v>2016</v>
      </c>
      <c r="V57" s="86">
        <f t="shared" si="7"/>
        <v>0</v>
      </c>
      <c r="W57" s="86"/>
      <c r="X57" s="7">
        <f t="shared" si="8"/>
        <v>0</v>
      </c>
    </row>
    <row r="58" spans="2:24">
      <c r="B58" s="8">
        <v>48</v>
      </c>
      <c r="C58" s="83">
        <f t="shared" si="9"/>
        <v>956522.18611473381</v>
      </c>
      <c r="D58" s="83"/>
      <c r="E58" s="8">
        <v>2016</v>
      </c>
      <c r="F58" s="9">
        <v>412</v>
      </c>
      <c r="G58" s="8" t="s">
        <v>5</v>
      </c>
      <c r="H58" s="13" t="s">
        <v>2</v>
      </c>
      <c r="I58" s="13" t="s">
        <v>4</v>
      </c>
      <c r="J58" s="13" t="s">
        <v>1</v>
      </c>
      <c r="K58" s="13" t="s">
        <v>1</v>
      </c>
      <c r="L58" s="12">
        <v>82.45</v>
      </c>
      <c r="M58" s="11">
        <v>81.83</v>
      </c>
      <c r="N58" s="10">
        <f>(L58-M58)*100</f>
        <v>62.000000000000455</v>
      </c>
      <c r="O58" s="83">
        <f t="shared" si="5"/>
        <v>28695.665583442013</v>
      </c>
      <c r="P58" s="83"/>
      <c r="Q58" s="15">
        <f t="shared" si="6"/>
        <v>0.46283331586196452</v>
      </c>
      <c r="R58" s="9">
        <v>413</v>
      </c>
      <c r="S58" s="84">
        <v>83.27</v>
      </c>
      <c r="T58" s="85"/>
      <c r="U58" s="8">
        <v>2016</v>
      </c>
      <c r="V58" s="86">
        <f t="shared" si="7"/>
        <v>37952.331900680772</v>
      </c>
      <c r="W58" s="86"/>
      <c r="X58" s="7">
        <f t="shared" si="8"/>
        <v>81.999999999999318</v>
      </c>
    </row>
    <row r="59" spans="2:24">
      <c r="B59" s="8">
        <v>49</v>
      </c>
      <c r="C59" s="83">
        <f t="shared" si="9"/>
        <v>994474.51801541459</v>
      </c>
      <c r="D59" s="83"/>
      <c r="E59" s="8">
        <v>2016</v>
      </c>
      <c r="F59" s="9">
        <v>414</v>
      </c>
      <c r="G59" s="8" t="s">
        <v>5</v>
      </c>
      <c r="H59" s="13" t="s">
        <v>2</v>
      </c>
      <c r="I59" s="13" t="s">
        <v>12</v>
      </c>
      <c r="J59" s="13" t="s">
        <v>4</v>
      </c>
      <c r="K59" s="13" t="s">
        <v>1</v>
      </c>
      <c r="L59" s="12">
        <v>83.79</v>
      </c>
      <c r="M59" s="11">
        <v>83.57</v>
      </c>
      <c r="N59" s="10">
        <f>(L59-M59)*100</f>
        <v>22.000000000001307</v>
      </c>
      <c r="O59" s="83">
        <f t="shared" si="5"/>
        <v>29834.235540462436</v>
      </c>
      <c r="P59" s="83"/>
      <c r="Q59" s="15">
        <f t="shared" si="6"/>
        <v>1.3561016154754848</v>
      </c>
      <c r="R59" s="9">
        <v>414</v>
      </c>
      <c r="S59" s="84">
        <v>83.57</v>
      </c>
      <c r="T59" s="85"/>
      <c r="U59" s="8">
        <v>2016</v>
      </c>
      <c r="V59" s="86">
        <f t="shared" si="7"/>
        <v>-29834.23554046244</v>
      </c>
      <c r="W59" s="86"/>
      <c r="X59" s="7">
        <f t="shared" si="8"/>
        <v>-22.000000000001307</v>
      </c>
    </row>
    <row r="60" spans="2:24">
      <c r="B60" s="8">
        <v>50</v>
      </c>
      <c r="C60" s="83">
        <f t="shared" si="9"/>
        <v>964640.28247495217</v>
      </c>
      <c r="D60" s="83"/>
      <c r="E60" s="8">
        <v>2016</v>
      </c>
      <c r="F60" s="9">
        <v>415</v>
      </c>
      <c r="G60" s="8" t="s">
        <v>3</v>
      </c>
      <c r="H60" s="4" t="s">
        <v>0</v>
      </c>
      <c r="I60" s="13" t="s">
        <v>4</v>
      </c>
      <c r="J60" s="13" t="s">
        <v>4</v>
      </c>
      <c r="K60" s="13" t="s">
        <v>1</v>
      </c>
      <c r="L60" s="12">
        <v>84.3</v>
      </c>
      <c r="M60" s="11">
        <v>84.57</v>
      </c>
      <c r="N60" s="10">
        <v>27</v>
      </c>
      <c r="O60" s="83">
        <f t="shared" si="5"/>
        <v>28939.208474248564</v>
      </c>
      <c r="P60" s="83"/>
      <c r="Q60" s="15">
        <f t="shared" si="6"/>
        <v>1.07182253608328</v>
      </c>
      <c r="R60" s="9">
        <v>418</v>
      </c>
      <c r="S60" s="84">
        <v>83.16</v>
      </c>
      <c r="T60" s="85"/>
      <c r="U60" s="8">
        <v>2016</v>
      </c>
      <c r="V60" s="86">
        <f t="shared" si="7"/>
        <v>122187.76911349398</v>
      </c>
      <c r="W60" s="86"/>
      <c r="X60" s="7">
        <f t="shared" si="8"/>
        <v>114.00000000000006</v>
      </c>
    </row>
    <row r="61" spans="2:24">
      <c r="B61" s="8">
        <v>51</v>
      </c>
      <c r="C61" s="83">
        <f t="shared" si="9"/>
        <v>1086828.0515884461</v>
      </c>
      <c r="D61" s="83"/>
      <c r="E61" s="8">
        <v>2016</v>
      </c>
      <c r="F61" s="9">
        <v>419</v>
      </c>
      <c r="G61" s="8" t="s">
        <v>5</v>
      </c>
      <c r="H61" s="13" t="s">
        <v>2</v>
      </c>
      <c r="I61" s="13" t="s">
        <v>4</v>
      </c>
      <c r="J61" s="13" t="s">
        <v>4</v>
      </c>
      <c r="K61" s="13" t="s">
        <v>9</v>
      </c>
      <c r="L61" s="12">
        <v>84.36</v>
      </c>
      <c r="M61" s="11">
        <v>84.23</v>
      </c>
      <c r="N61" s="10">
        <f>(L61-M61)*100</f>
        <v>12.999999999999545</v>
      </c>
      <c r="O61" s="83">
        <f t="shared" si="5"/>
        <v>32604.841547653385</v>
      </c>
      <c r="P61" s="83"/>
      <c r="Q61" s="15">
        <f t="shared" si="6"/>
        <v>2.5080647344349636</v>
      </c>
      <c r="R61" s="9">
        <v>420</v>
      </c>
      <c r="S61" s="84">
        <v>84.98</v>
      </c>
      <c r="T61" s="85"/>
      <c r="U61" s="8">
        <v>2016</v>
      </c>
      <c r="V61" s="86">
        <f t="shared" si="7"/>
        <v>155500.01353496886</v>
      </c>
      <c r="W61" s="86"/>
      <c r="X61" s="7">
        <f t="shared" si="8"/>
        <v>62.000000000000455</v>
      </c>
    </row>
    <row r="62" spans="2:24">
      <c r="B62" s="8">
        <v>52</v>
      </c>
      <c r="C62" s="83">
        <f t="shared" si="9"/>
        <v>1242328.0651234151</v>
      </c>
      <c r="D62" s="83"/>
      <c r="E62" s="8">
        <v>2016</v>
      </c>
      <c r="F62" s="9">
        <v>420</v>
      </c>
      <c r="G62" s="8" t="s">
        <v>5</v>
      </c>
      <c r="H62" s="13" t="s">
        <v>2</v>
      </c>
      <c r="I62" s="52" t="s">
        <v>4</v>
      </c>
      <c r="J62" s="52" t="s">
        <v>4</v>
      </c>
      <c r="K62" s="52" t="s">
        <v>8</v>
      </c>
      <c r="L62" s="12">
        <v>85.67</v>
      </c>
      <c r="M62" s="11">
        <v>85.23</v>
      </c>
      <c r="N62" s="10">
        <f>(L62-M62)*100</f>
        <v>43.999999999999773</v>
      </c>
      <c r="O62" s="83">
        <f t="shared" si="5"/>
        <v>37269.841953702453</v>
      </c>
      <c r="P62" s="83"/>
      <c r="Q62" s="15">
        <f t="shared" si="6"/>
        <v>0.84704186258415104</v>
      </c>
      <c r="R62" s="9">
        <v>421</v>
      </c>
      <c r="S62" s="84">
        <v>85.63</v>
      </c>
      <c r="T62" s="85"/>
      <c r="U62" s="8">
        <v>2016</v>
      </c>
      <c r="V62" s="86">
        <f t="shared" si="7"/>
        <v>-3388.1674503371337</v>
      </c>
      <c r="W62" s="86"/>
      <c r="X62" s="7">
        <f t="shared" si="8"/>
        <v>-43.999999999999773</v>
      </c>
    </row>
    <row r="63" spans="2:24">
      <c r="B63" s="8">
        <v>53</v>
      </c>
      <c r="C63" s="83">
        <f t="shared" si="9"/>
        <v>1238939.8976730779</v>
      </c>
      <c r="D63" s="83"/>
      <c r="E63" s="8">
        <v>2016</v>
      </c>
      <c r="F63" s="9">
        <v>422</v>
      </c>
      <c r="G63" s="8" t="s">
        <v>5</v>
      </c>
      <c r="H63" s="13" t="s">
        <v>2</v>
      </c>
      <c r="I63" s="13" t="s">
        <v>1</v>
      </c>
      <c r="J63" s="13" t="s">
        <v>8</v>
      </c>
      <c r="K63" s="13" t="s">
        <v>8</v>
      </c>
      <c r="L63" s="12">
        <v>85.3</v>
      </c>
      <c r="M63" s="11">
        <v>84.67</v>
      </c>
      <c r="N63" s="10">
        <f>(L63-M63)*100</f>
        <v>62.999999999999545</v>
      </c>
      <c r="O63" s="83">
        <f t="shared" si="5"/>
        <v>37168.196930192338</v>
      </c>
      <c r="P63" s="83"/>
      <c r="Q63" s="15">
        <f t="shared" si="6"/>
        <v>0.58997137984432713</v>
      </c>
      <c r="R63" s="9">
        <v>425</v>
      </c>
      <c r="S63" s="84">
        <v>85.86</v>
      </c>
      <c r="T63" s="85"/>
      <c r="U63" s="8">
        <v>2016</v>
      </c>
      <c r="V63" s="86">
        <f t="shared" si="7"/>
        <v>33038.397271282454</v>
      </c>
      <c r="W63" s="86"/>
      <c r="X63" s="7">
        <f t="shared" si="8"/>
        <v>56.000000000000227</v>
      </c>
    </row>
    <row r="64" spans="2:24">
      <c r="B64" s="8">
        <v>54</v>
      </c>
      <c r="C64" s="83">
        <f t="shared" si="9"/>
        <v>1271978.2949443604</v>
      </c>
      <c r="D64" s="83"/>
      <c r="E64" s="8">
        <v>2016</v>
      </c>
      <c r="F64" s="9">
        <v>426</v>
      </c>
      <c r="G64" s="8" t="s">
        <v>5</v>
      </c>
      <c r="H64" s="13" t="s">
        <v>2</v>
      </c>
      <c r="I64" s="13" t="s">
        <v>4</v>
      </c>
      <c r="J64" s="13" t="s">
        <v>4</v>
      </c>
      <c r="K64" s="13" t="s">
        <v>12</v>
      </c>
      <c r="L64" s="16">
        <v>85.84</v>
      </c>
      <c r="M64" s="11">
        <v>85.27</v>
      </c>
      <c r="N64" s="10">
        <f>(L64-M64)*100</f>
        <v>57.000000000000739</v>
      </c>
      <c r="O64" s="83">
        <f t="shared" si="5"/>
        <v>38159.34884833081</v>
      </c>
      <c r="P64" s="83"/>
      <c r="Q64" s="15">
        <f t="shared" si="6"/>
        <v>0.66946226049702307</v>
      </c>
      <c r="R64" s="9">
        <v>426</v>
      </c>
      <c r="S64" s="84">
        <v>86.13</v>
      </c>
      <c r="T64" s="85"/>
      <c r="U64" s="8">
        <v>2016</v>
      </c>
      <c r="V64" s="86">
        <f t="shared" si="7"/>
        <v>19414.405554413137</v>
      </c>
      <c r="W64" s="86"/>
      <c r="X64" s="7">
        <f t="shared" si="8"/>
        <v>28.999999999999204</v>
      </c>
    </row>
    <row r="65" spans="2:24">
      <c r="B65" s="8">
        <v>55</v>
      </c>
      <c r="C65" s="83">
        <f t="shared" si="9"/>
        <v>1291392.7004987735</v>
      </c>
      <c r="D65" s="83"/>
      <c r="E65" s="8">
        <v>2016</v>
      </c>
      <c r="F65" s="9">
        <v>429</v>
      </c>
      <c r="G65" s="8" t="s">
        <v>3</v>
      </c>
      <c r="H65" s="13" t="s">
        <v>2</v>
      </c>
      <c r="I65" s="17" t="s">
        <v>1</v>
      </c>
      <c r="J65" s="17" t="s">
        <v>1</v>
      </c>
      <c r="K65" s="17" t="s">
        <v>1</v>
      </c>
      <c r="L65" s="16">
        <v>82.24</v>
      </c>
      <c r="M65" s="11">
        <v>82.47</v>
      </c>
      <c r="N65" s="10">
        <v>23</v>
      </c>
      <c r="O65" s="83">
        <f t="shared" si="5"/>
        <v>38741.781014963206</v>
      </c>
      <c r="P65" s="83"/>
      <c r="Q65" s="15">
        <f t="shared" si="6"/>
        <v>1.6844252615201394</v>
      </c>
      <c r="R65" s="9">
        <v>502</v>
      </c>
      <c r="S65" s="84">
        <v>81.17</v>
      </c>
      <c r="T65" s="85"/>
      <c r="U65" s="8">
        <v>2016</v>
      </c>
      <c r="V65" s="86">
        <f t="shared" si="7"/>
        <v>180233.50298265376</v>
      </c>
      <c r="W65" s="86"/>
      <c r="X65" s="7">
        <f t="shared" si="8"/>
        <v>106.99999999999932</v>
      </c>
    </row>
    <row r="66" spans="2:24">
      <c r="B66" s="8">
        <v>56</v>
      </c>
      <c r="C66" s="83">
        <f t="shared" si="9"/>
        <v>1471626.2034814272</v>
      </c>
      <c r="D66" s="83"/>
      <c r="E66" s="8">
        <v>2016</v>
      </c>
      <c r="F66" s="9">
        <v>505</v>
      </c>
      <c r="G66" s="8" t="s">
        <v>3</v>
      </c>
      <c r="H66" s="13" t="s">
        <v>2</v>
      </c>
      <c r="I66" s="13" t="s">
        <v>4</v>
      </c>
      <c r="J66" s="13" t="s">
        <v>1</v>
      </c>
      <c r="K66" s="13" t="s">
        <v>1</v>
      </c>
      <c r="L66" s="16">
        <v>80.06</v>
      </c>
      <c r="M66" s="11">
        <v>80.23</v>
      </c>
      <c r="N66" s="10">
        <v>17</v>
      </c>
      <c r="O66" s="83">
        <f t="shared" si="5"/>
        <v>44148.786104442814</v>
      </c>
      <c r="P66" s="83"/>
      <c r="Q66" s="15">
        <f t="shared" si="6"/>
        <v>2.5969874179084007</v>
      </c>
      <c r="R66" s="9">
        <v>506</v>
      </c>
      <c r="S66" s="84">
        <v>80.23</v>
      </c>
      <c r="T66" s="85"/>
      <c r="U66" s="8">
        <v>2016</v>
      </c>
      <c r="V66" s="86">
        <f t="shared" si="7"/>
        <v>-44148.786104443257</v>
      </c>
      <c r="W66" s="86"/>
      <c r="X66" s="7">
        <f t="shared" si="8"/>
        <v>-17</v>
      </c>
    </row>
    <row r="67" spans="2:24" s="19" customFormat="1">
      <c r="B67" s="8">
        <v>57</v>
      </c>
      <c r="C67" s="83">
        <f t="shared" si="9"/>
        <v>1427477.4173769839</v>
      </c>
      <c r="D67" s="83"/>
      <c r="E67" s="8">
        <v>2016</v>
      </c>
      <c r="F67" s="9">
        <v>506</v>
      </c>
      <c r="G67" s="8" t="s">
        <v>3</v>
      </c>
      <c r="H67" s="13" t="s">
        <v>2</v>
      </c>
      <c r="I67" s="17" t="s">
        <v>1</v>
      </c>
      <c r="J67" s="17" t="s">
        <v>1</v>
      </c>
      <c r="K67" s="17" t="s">
        <v>1</v>
      </c>
      <c r="L67" s="16">
        <v>80.040000000000006</v>
      </c>
      <c r="M67" s="11">
        <v>80.27</v>
      </c>
      <c r="N67" s="10">
        <v>23</v>
      </c>
      <c r="O67" s="83">
        <f t="shared" si="5"/>
        <v>42824.322521309514</v>
      </c>
      <c r="P67" s="83"/>
      <c r="Q67" s="15">
        <f t="shared" si="6"/>
        <v>1.8619270661438918</v>
      </c>
      <c r="R67" s="9">
        <v>506</v>
      </c>
      <c r="S67" s="84">
        <v>78.86</v>
      </c>
      <c r="T67" s="85"/>
      <c r="U67" s="8">
        <v>2016</v>
      </c>
      <c r="V67" s="86">
        <f t="shared" si="7"/>
        <v>219707.3938049805</v>
      </c>
      <c r="W67" s="86"/>
      <c r="X67" s="7">
        <f t="shared" si="8"/>
        <v>118.00000000000068</v>
      </c>
    </row>
    <row r="68" spans="2:24">
      <c r="B68" s="8">
        <v>58</v>
      </c>
      <c r="C68" s="83">
        <f t="shared" si="9"/>
        <v>1647184.8111819644</v>
      </c>
      <c r="D68" s="83"/>
      <c r="E68" s="8">
        <v>2016</v>
      </c>
      <c r="F68" s="9">
        <v>510</v>
      </c>
      <c r="G68" s="8" t="s">
        <v>5</v>
      </c>
      <c r="H68" s="13" t="s">
        <v>2</v>
      </c>
      <c r="I68" s="13" t="s">
        <v>4</v>
      </c>
      <c r="J68" s="13" t="s">
        <v>1</v>
      </c>
      <c r="K68" s="13" t="s">
        <v>1</v>
      </c>
      <c r="L68" s="16">
        <v>79.56</v>
      </c>
      <c r="M68" s="11">
        <v>79.17</v>
      </c>
      <c r="N68" s="10">
        <f>(L68-M68)*100</f>
        <v>39.000000000000057</v>
      </c>
      <c r="O68" s="83">
        <f t="shared" si="5"/>
        <v>49415.54433545893</v>
      </c>
      <c r="P68" s="83"/>
      <c r="Q68" s="15">
        <f t="shared" si="6"/>
        <v>1.2670652393707398</v>
      </c>
      <c r="R68" s="9">
        <v>511</v>
      </c>
      <c r="S68" s="84">
        <v>79.930000000000007</v>
      </c>
      <c r="T68" s="85"/>
      <c r="U68" s="8">
        <v>2016</v>
      </c>
      <c r="V68" s="86">
        <f t="shared" si="7"/>
        <v>46881.413856717947</v>
      </c>
      <c r="W68" s="86"/>
      <c r="X68" s="7">
        <f t="shared" si="8"/>
        <v>37.000000000000455</v>
      </c>
    </row>
    <row r="69" spans="2:24">
      <c r="B69" s="8">
        <v>59</v>
      </c>
      <c r="C69" s="83">
        <f t="shared" si="9"/>
        <v>1694066.2250386823</v>
      </c>
      <c r="D69" s="83"/>
      <c r="E69" s="8">
        <v>2016</v>
      </c>
      <c r="F69" s="9">
        <v>512</v>
      </c>
      <c r="G69" s="8" t="s">
        <v>5</v>
      </c>
      <c r="H69" s="13" t="s">
        <v>2</v>
      </c>
      <c r="I69" s="13" t="s">
        <v>1</v>
      </c>
      <c r="J69" s="13" t="s">
        <v>4</v>
      </c>
      <c r="K69" s="13" t="s">
        <v>1</v>
      </c>
      <c r="L69" s="16">
        <v>79.989999999999995</v>
      </c>
      <c r="M69" s="11">
        <v>79.67</v>
      </c>
      <c r="N69" s="10">
        <f>(L69-M69)*100</f>
        <v>31.999999999999318</v>
      </c>
      <c r="O69" s="83">
        <f t="shared" si="5"/>
        <v>50821.986751160468</v>
      </c>
      <c r="P69" s="83"/>
      <c r="Q69" s="15">
        <f t="shared" si="6"/>
        <v>1.5881870859737985</v>
      </c>
      <c r="R69" s="9">
        <v>512</v>
      </c>
      <c r="S69" s="84">
        <v>79.67</v>
      </c>
      <c r="T69" s="85"/>
      <c r="U69" s="8">
        <v>2016</v>
      </c>
      <c r="V69" s="86">
        <f t="shared" si="7"/>
        <v>-50821.986751160475</v>
      </c>
      <c r="W69" s="86"/>
      <c r="X69" s="7">
        <f t="shared" si="8"/>
        <v>-31.999999999999318</v>
      </c>
    </row>
    <row r="70" spans="2:24">
      <c r="B70" s="8">
        <v>60</v>
      </c>
      <c r="C70" s="83">
        <f t="shared" si="9"/>
        <v>1643244.2382875218</v>
      </c>
      <c r="D70" s="83"/>
      <c r="E70" s="8">
        <v>2016</v>
      </c>
      <c r="F70" s="9">
        <v>513</v>
      </c>
      <c r="G70" s="8" t="s">
        <v>3</v>
      </c>
      <c r="H70" s="13" t="s">
        <v>2</v>
      </c>
      <c r="I70" s="13" t="s">
        <v>1</v>
      </c>
      <c r="J70" s="13" t="s">
        <v>4</v>
      </c>
      <c r="K70" s="13" t="s">
        <v>1</v>
      </c>
      <c r="L70" s="16">
        <v>79.540000000000006</v>
      </c>
      <c r="M70" s="11">
        <v>79.83</v>
      </c>
      <c r="N70" s="10">
        <v>29</v>
      </c>
      <c r="O70" s="83">
        <f t="shared" si="5"/>
        <v>49297.327148625649</v>
      </c>
      <c r="P70" s="83"/>
      <c r="Q70" s="15">
        <f t="shared" si="6"/>
        <v>1.6999078327112294</v>
      </c>
      <c r="R70" s="9">
        <v>516</v>
      </c>
      <c r="S70" s="84">
        <v>79.349999999999994</v>
      </c>
      <c r="T70" s="85"/>
      <c r="U70" s="8">
        <v>2016</v>
      </c>
      <c r="V70" s="86">
        <f t="shared" si="7"/>
        <v>32298.248821515386</v>
      </c>
      <c r="W70" s="86"/>
      <c r="X70" s="7">
        <f t="shared" si="8"/>
        <v>19.000000000001194</v>
      </c>
    </row>
    <row r="71" spans="2:24">
      <c r="B71" s="8">
        <v>61</v>
      </c>
      <c r="C71" s="83">
        <f t="shared" si="9"/>
        <v>1675542.4871090371</v>
      </c>
      <c r="D71" s="83"/>
      <c r="E71" s="8">
        <v>2016</v>
      </c>
      <c r="F71" s="9">
        <v>517</v>
      </c>
      <c r="G71" s="8" t="s">
        <v>5</v>
      </c>
      <c r="H71" s="13" t="s">
        <v>2</v>
      </c>
      <c r="I71" s="13" t="s">
        <v>4</v>
      </c>
      <c r="J71" s="13" t="s">
        <v>1</v>
      </c>
      <c r="K71" s="13" t="s">
        <v>1</v>
      </c>
      <c r="L71" s="16">
        <v>80.11</v>
      </c>
      <c r="M71" s="11">
        <v>79.33</v>
      </c>
      <c r="N71" s="10">
        <f>(L71-M71)*100</f>
        <v>78.000000000000114</v>
      </c>
      <c r="O71" s="83">
        <f t="shared" si="5"/>
        <v>50266.274613271111</v>
      </c>
      <c r="P71" s="83"/>
      <c r="Q71" s="15">
        <f t="shared" si="6"/>
        <v>0.64443941811885941</v>
      </c>
      <c r="R71" s="9">
        <v>517</v>
      </c>
      <c r="S71" s="84">
        <v>79.930000000000007</v>
      </c>
      <c r="T71" s="85"/>
      <c r="U71" s="8">
        <v>2016</v>
      </c>
      <c r="V71" s="86">
        <f t="shared" si="7"/>
        <v>-11599.909526138994</v>
      </c>
      <c r="W71" s="86"/>
      <c r="X71" s="7">
        <f t="shared" si="8"/>
        <v>-78.000000000000114</v>
      </c>
    </row>
    <row r="72" spans="2:24">
      <c r="B72" s="8">
        <v>62</v>
      </c>
      <c r="C72" s="83">
        <f t="shared" si="9"/>
        <v>1663942.5775828981</v>
      </c>
      <c r="D72" s="83"/>
      <c r="E72" s="8">
        <v>2016</v>
      </c>
      <c r="F72" s="9">
        <v>519</v>
      </c>
      <c r="G72" s="8" t="s">
        <v>3</v>
      </c>
      <c r="H72" s="13" t="s">
        <v>2</v>
      </c>
      <c r="I72" s="13" t="s">
        <v>12</v>
      </c>
      <c r="J72" s="13" t="s">
        <v>8</v>
      </c>
      <c r="K72" s="13" t="s">
        <v>1</v>
      </c>
      <c r="L72" s="16">
        <v>79.5</v>
      </c>
      <c r="M72" s="11">
        <v>79.69</v>
      </c>
      <c r="N72" s="10">
        <v>19</v>
      </c>
      <c r="O72" s="83">
        <f t="shared" si="5"/>
        <v>49918.27732748694</v>
      </c>
      <c r="P72" s="83"/>
      <c r="Q72" s="15">
        <f t="shared" si="6"/>
        <v>2.6272777540782601</v>
      </c>
      <c r="R72" s="9">
        <v>519</v>
      </c>
      <c r="S72" s="84">
        <v>79.69</v>
      </c>
      <c r="T72" s="85"/>
      <c r="U72" s="8">
        <v>2016</v>
      </c>
      <c r="V72" s="86">
        <f t="shared" si="7"/>
        <v>-49918.277327486343</v>
      </c>
      <c r="W72" s="86"/>
      <c r="X72" s="7">
        <f t="shared" si="8"/>
        <v>-19</v>
      </c>
    </row>
    <row r="73" spans="2:24">
      <c r="B73" s="8">
        <v>63</v>
      </c>
      <c r="C73" s="83">
        <f t="shared" si="9"/>
        <v>1614024.3002554118</v>
      </c>
      <c r="D73" s="83"/>
      <c r="E73" s="8">
        <v>2016</v>
      </c>
      <c r="F73" s="9">
        <v>519</v>
      </c>
      <c r="G73" s="8" t="s">
        <v>3</v>
      </c>
      <c r="H73" s="13" t="s">
        <v>2</v>
      </c>
      <c r="I73" s="13" t="s">
        <v>1</v>
      </c>
      <c r="J73" s="13" t="s">
        <v>4</v>
      </c>
      <c r="K73" s="13" t="s">
        <v>1</v>
      </c>
      <c r="L73" s="16">
        <v>79.36</v>
      </c>
      <c r="M73" s="11">
        <v>79.69</v>
      </c>
      <c r="N73" s="10">
        <v>33</v>
      </c>
      <c r="O73" s="83">
        <f t="shared" si="5"/>
        <v>48420.729007662354</v>
      </c>
      <c r="P73" s="83"/>
      <c r="Q73" s="15">
        <f t="shared" si="6"/>
        <v>1.4672948184140107</v>
      </c>
      <c r="R73" s="9">
        <v>519</v>
      </c>
      <c r="S73" s="84">
        <v>79.31</v>
      </c>
      <c r="T73" s="85"/>
      <c r="U73" s="8">
        <v>2016</v>
      </c>
      <c r="V73" s="86">
        <f t="shared" si="7"/>
        <v>7336.4740920696368</v>
      </c>
      <c r="W73" s="86"/>
      <c r="X73" s="7">
        <f t="shared" si="8"/>
        <v>4.9999999999997158</v>
      </c>
    </row>
    <row r="74" spans="2:24">
      <c r="B74" s="8">
        <v>64</v>
      </c>
      <c r="C74" s="83">
        <f t="shared" si="9"/>
        <v>1621360.7743474813</v>
      </c>
      <c r="D74" s="83"/>
      <c r="E74" s="8">
        <v>2016</v>
      </c>
      <c r="F74" s="9">
        <v>520</v>
      </c>
      <c r="G74" s="8" t="s">
        <v>3</v>
      </c>
      <c r="H74" s="13" t="s">
        <v>6</v>
      </c>
      <c r="I74" s="13" t="s">
        <v>4</v>
      </c>
      <c r="J74" s="13" t="s">
        <v>1</v>
      </c>
      <c r="K74" s="13" t="s">
        <v>1</v>
      </c>
      <c r="L74" s="16">
        <v>79.69</v>
      </c>
      <c r="M74" s="11">
        <v>79.83</v>
      </c>
      <c r="N74" s="10">
        <v>14</v>
      </c>
      <c r="O74" s="83">
        <f t="shared" si="5"/>
        <v>48640.823230424437</v>
      </c>
      <c r="P74" s="83"/>
      <c r="Q74" s="15">
        <f t="shared" si="6"/>
        <v>3.4743445164588884</v>
      </c>
      <c r="R74" s="9">
        <v>523</v>
      </c>
      <c r="S74" s="84">
        <v>79.66</v>
      </c>
      <c r="T74" s="85"/>
      <c r="U74" s="8">
        <v>2016</v>
      </c>
      <c r="V74" s="86">
        <f t="shared" si="7"/>
        <v>10423.03354937706</v>
      </c>
      <c r="W74" s="86"/>
      <c r="X74" s="7">
        <f t="shared" si="8"/>
        <v>3.0000000000001137</v>
      </c>
    </row>
    <row r="75" spans="2:24">
      <c r="B75" s="8">
        <v>65</v>
      </c>
      <c r="C75" s="83">
        <f t="shared" si="9"/>
        <v>1631783.8078968583</v>
      </c>
      <c r="D75" s="83"/>
      <c r="E75" s="8">
        <v>2016</v>
      </c>
      <c r="F75" s="9">
        <v>523</v>
      </c>
      <c r="G75" s="8" t="s">
        <v>3</v>
      </c>
      <c r="H75" s="13" t="s">
        <v>7</v>
      </c>
      <c r="I75" s="17" t="s">
        <v>1</v>
      </c>
      <c r="J75" s="17" t="s">
        <v>1</v>
      </c>
      <c r="K75" s="17" t="s">
        <v>1</v>
      </c>
      <c r="L75" s="16">
        <v>79.47</v>
      </c>
      <c r="M75" s="11">
        <v>79.67</v>
      </c>
      <c r="N75" s="10">
        <v>20</v>
      </c>
      <c r="O75" s="83">
        <f t="shared" ref="O75:O110" si="10">IF(F75="","",C75*0.03)</f>
        <v>48953.51423690575</v>
      </c>
      <c r="P75" s="83"/>
      <c r="Q75" s="15">
        <f t="shared" ref="Q75:Q110" si="11">IF(N75="","",(O75/N75)/1000)</f>
        <v>2.4476757118452874</v>
      </c>
      <c r="R75" s="9">
        <v>524</v>
      </c>
      <c r="S75" s="84">
        <v>78.61</v>
      </c>
      <c r="T75" s="85"/>
      <c r="U75" s="8">
        <v>2016</v>
      </c>
      <c r="V75" s="86">
        <f t="shared" ref="V75:V110" si="12">IF(R75="","",(IF(G75="売",L75-S75,S75-L75))*Q75*100000)</f>
        <v>210500.11121869457</v>
      </c>
      <c r="W75" s="86"/>
      <c r="X75" s="7">
        <f t="shared" ref="X75:X110" si="13">IF(R75="","",IF(V75&lt;0,N75*(-1),IF(G75="買",(S75-L75)*100,(L75-S75)*100)))</f>
        <v>85.999999999999943</v>
      </c>
    </row>
    <row r="76" spans="2:24">
      <c r="B76" s="8">
        <v>66</v>
      </c>
      <c r="C76" s="83">
        <f t="shared" ref="C76:C110" si="14">IF(V75="","",C75+V75)</f>
        <v>1842283.9191155529</v>
      </c>
      <c r="D76" s="83"/>
      <c r="E76" s="8">
        <v>2016</v>
      </c>
      <c r="F76" s="9">
        <v>525</v>
      </c>
      <c r="G76" s="8" t="s">
        <v>5</v>
      </c>
      <c r="H76" s="13" t="s">
        <v>2</v>
      </c>
      <c r="I76" s="13" t="s">
        <v>4</v>
      </c>
      <c r="J76" s="13" t="s">
        <v>1</v>
      </c>
      <c r="K76" s="13" t="s">
        <v>1</v>
      </c>
      <c r="L76" s="16">
        <v>79.25</v>
      </c>
      <c r="M76" s="11">
        <v>78.97</v>
      </c>
      <c r="N76" s="10">
        <f>(L76-M76)*100</f>
        <v>28.000000000000114</v>
      </c>
      <c r="O76" s="83">
        <f t="shared" si="10"/>
        <v>55268.517573466583</v>
      </c>
      <c r="P76" s="83"/>
      <c r="Q76" s="15">
        <f t="shared" si="11"/>
        <v>1.9738756276237985</v>
      </c>
      <c r="R76" s="9">
        <v>526</v>
      </c>
      <c r="S76" s="84">
        <v>79.209999999999994</v>
      </c>
      <c r="T76" s="85"/>
      <c r="U76" s="8">
        <v>2016</v>
      </c>
      <c r="V76" s="86">
        <f t="shared" si="12"/>
        <v>-7895.5025104964288</v>
      </c>
      <c r="W76" s="86"/>
      <c r="X76" s="7">
        <f t="shared" si="13"/>
        <v>-28.000000000000114</v>
      </c>
    </row>
    <row r="77" spans="2:24">
      <c r="B77" s="8">
        <v>67</v>
      </c>
      <c r="C77" s="83">
        <f t="shared" si="14"/>
        <v>1834388.4166050565</v>
      </c>
      <c r="D77" s="83"/>
      <c r="E77" s="8">
        <v>2016</v>
      </c>
      <c r="F77" s="9">
        <v>526</v>
      </c>
      <c r="G77" s="8" t="s">
        <v>5</v>
      </c>
      <c r="H77" s="13" t="s">
        <v>11</v>
      </c>
      <c r="I77" s="13" t="s">
        <v>1</v>
      </c>
      <c r="J77" s="13" t="s">
        <v>1</v>
      </c>
      <c r="K77" s="13" t="s">
        <v>1</v>
      </c>
      <c r="L77" s="16">
        <v>78.849999999999994</v>
      </c>
      <c r="M77" s="11">
        <v>78.47</v>
      </c>
      <c r="N77" s="10">
        <f>(L77-M77)*100</f>
        <v>37.999999999999545</v>
      </c>
      <c r="O77" s="83">
        <f t="shared" si="10"/>
        <v>55031.652498151692</v>
      </c>
      <c r="P77" s="83"/>
      <c r="Q77" s="15">
        <f t="shared" si="11"/>
        <v>1.4482013815303252</v>
      </c>
      <c r="R77" s="9">
        <v>527</v>
      </c>
      <c r="S77" s="84">
        <v>79.16</v>
      </c>
      <c r="T77" s="85"/>
      <c r="U77" s="8">
        <v>2016</v>
      </c>
      <c r="V77" s="86">
        <f t="shared" si="12"/>
        <v>44894.242827440408</v>
      </c>
      <c r="W77" s="86"/>
      <c r="X77" s="7">
        <f t="shared" si="13"/>
        <v>31.000000000000227</v>
      </c>
    </row>
    <row r="78" spans="2:24">
      <c r="B78" s="8">
        <v>68</v>
      </c>
      <c r="C78" s="83">
        <f t="shared" si="14"/>
        <v>1879282.6594324969</v>
      </c>
      <c r="D78" s="83"/>
      <c r="E78" s="8">
        <v>2016</v>
      </c>
      <c r="F78" s="9">
        <v>527</v>
      </c>
      <c r="G78" s="8" t="s">
        <v>5</v>
      </c>
      <c r="H78" s="13" t="s">
        <v>2</v>
      </c>
      <c r="I78" s="13" t="s">
        <v>1</v>
      </c>
      <c r="J78" s="13" t="s">
        <v>4</v>
      </c>
      <c r="K78" s="13" t="s">
        <v>1</v>
      </c>
      <c r="L78" s="16">
        <v>79.3</v>
      </c>
      <c r="M78" s="11">
        <v>79.069999999999993</v>
      </c>
      <c r="N78" s="10">
        <f>(L78-M78)*100</f>
        <v>23.000000000000398</v>
      </c>
      <c r="O78" s="83">
        <f t="shared" si="10"/>
        <v>56378.479782974908</v>
      </c>
      <c r="P78" s="83"/>
      <c r="Q78" s="15">
        <f t="shared" si="11"/>
        <v>2.451238251433649</v>
      </c>
      <c r="R78" s="9">
        <v>531</v>
      </c>
      <c r="S78" s="84">
        <v>79.72</v>
      </c>
      <c r="T78" s="85"/>
      <c r="U78" s="8">
        <v>2016</v>
      </c>
      <c r="V78" s="86">
        <f t="shared" si="12"/>
        <v>102952.00656021369</v>
      </c>
      <c r="W78" s="86"/>
      <c r="X78" s="7">
        <f t="shared" si="13"/>
        <v>42.000000000000171</v>
      </c>
    </row>
    <row r="79" spans="2:24">
      <c r="B79" s="8">
        <v>69</v>
      </c>
      <c r="C79" s="83">
        <f t="shared" si="14"/>
        <v>1982234.6659927105</v>
      </c>
      <c r="D79" s="83"/>
      <c r="E79" s="8">
        <v>2016</v>
      </c>
      <c r="F79" s="9">
        <v>601</v>
      </c>
      <c r="G79" s="8" t="s">
        <v>3</v>
      </c>
      <c r="H79" s="13" t="s">
        <v>2</v>
      </c>
      <c r="I79" s="13" t="s">
        <v>1</v>
      </c>
      <c r="J79" s="13" t="s">
        <v>8</v>
      </c>
      <c r="K79" s="13" t="s">
        <v>9</v>
      </c>
      <c r="L79" s="16">
        <v>79.680000000000007</v>
      </c>
      <c r="M79" s="11">
        <v>79.97</v>
      </c>
      <c r="N79" s="10">
        <v>29</v>
      </c>
      <c r="O79" s="83">
        <f t="shared" si="10"/>
        <v>59467.039979781315</v>
      </c>
      <c r="P79" s="83"/>
      <c r="Q79" s="15">
        <f t="shared" si="11"/>
        <v>2.0505875855097004</v>
      </c>
      <c r="R79" s="9">
        <v>603</v>
      </c>
      <c r="S79" s="84">
        <v>78.69</v>
      </c>
      <c r="T79" s="85"/>
      <c r="U79" s="8">
        <v>2016</v>
      </c>
      <c r="V79" s="86">
        <f t="shared" si="12"/>
        <v>203008.17096546222</v>
      </c>
      <c r="W79" s="86"/>
      <c r="X79" s="7">
        <f t="shared" si="13"/>
        <v>99.000000000000909</v>
      </c>
    </row>
    <row r="80" spans="2:24">
      <c r="B80" s="8">
        <v>70</v>
      </c>
      <c r="C80" s="83">
        <f t="shared" si="14"/>
        <v>2185242.8369581727</v>
      </c>
      <c r="D80" s="83"/>
      <c r="E80" s="8">
        <v>2016</v>
      </c>
      <c r="F80" s="9">
        <v>603</v>
      </c>
      <c r="G80" s="8" t="s">
        <v>3</v>
      </c>
      <c r="H80" s="18" t="s">
        <v>2</v>
      </c>
      <c r="I80" s="13" t="s">
        <v>1</v>
      </c>
      <c r="J80" s="13" t="s">
        <v>1</v>
      </c>
      <c r="K80" s="13" t="s">
        <v>9</v>
      </c>
      <c r="L80" s="16">
        <v>78.510000000000005</v>
      </c>
      <c r="M80" s="11">
        <v>78.87</v>
      </c>
      <c r="N80" s="10">
        <v>36</v>
      </c>
      <c r="O80" s="83">
        <f t="shared" si="10"/>
        <v>65557.285108745185</v>
      </c>
      <c r="P80" s="83"/>
      <c r="Q80" s="15">
        <f t="shared" si="11"/>
        <v>1.821035697465144</v>
      </c>
      <c r="R80" s="9">
        <v>606</v>
      </c>
      <c r="S80" s="84">
        <v>78.45</v>
      </c>
      <c r="T80" s="85"/>
      <c r="U80" s="8">
        <v>2016</v>
      </c>
      <c r="V80" s="86">
        <f t="shared" si="12"/>
        <v>10926.214184791279</v>
      </c>
      <c r="W80" s="86"/>
      <c r="X80" s="7">
        <f t="shared" si="13"/>
        <v>6.0000000000002274</v>
      </c>
    </row>
    <row r="81" spans="2:24">
      <c r="B81" s="8">
        <v>71</v>
      </c>
      <c r="C81" s="83">
        <f t="shared" si="14"/>
        <v>2196169.051142964</v>
      </c>
      <c r="D81" s="83"/>
      <c r="E81" s="8">
        <v>2016</v>
      </c>
      <c r="F81" s="9">
        <v>606</v>
      </c>
      <c r="G81" s="8" t="s">
        <v>5</v>
      </c>
      <c r="H81" s="13" t="s">
        <v>6</v>
      </c>
      <c r="I81" s="13" t="s">
        <v>1</v>
      </c>
      <c r="J81" s="13" t="s">
        <v>1</v>
      </c>
      <c r="K81" s="13" t="s">
        <v>12</v>
      </c>
      <c r="L81" s="16">
        <v>78.48</v>
      </c>
      <c r="M81" s="11">
        <v>78.33</v>
      </c>
      <c r="N81" s="10">
        <f>(L81-M81)*100</f>
        <v>15.000000000000568</v>
      </c>
      <c r="O81" s="83">
        <f t="shared" si="10"/>
        <v>65885.071534288916</v>
      </c>
      <c r="P81" s="83"/>
      <c r="Q81" s="15">
        <f t="shared" si="11"/>
        <v>4.3923381022857608</v>
      </c>
      <c r="R81" s="9">
        <v>608</v>
      </c>
      <c r="S81" s="84">
        <v>79.89</v>
      </c>
      <c r="T81" s="85"/>
      <c r="U81" s="8">
        <v>2016</v>
      </c>
      <c r="V81" s="86">
        <f t="shared" si="12"/>
        <v>619319.67242229078</v>
      </c>
      <c r="W81" s="86"/>
      <c r="X81" s="7">
        <f t="shared" si="13"/>
        <v>140.99999999999966</v>
      </c>
    </row>
    <row r="82" spans="2:24">
      <c r="B82" s="8">
        <v>72</v>
      </c>
      <c r="C82" s="83">
        <f t="shared" si="14"/>
        <v>2815488.7235652548</v>
      </c>
      <c r="D82" s="83"/>
      <c r="E82" s="8">
        <v>2016</v>
      </c>
      <c r="F82" s="9">
        <v>609</v>
      </c>
      <c r="G82" s="8" t="s">
        <v>3</v>
      </c>
      <c r="H82" s="18" t="s">
        <v>11</v>
      </c>
      <c r="I82" s="13" t="s">
        <v>4</v>
      </c>
      <c r="J82" s="13" t="s">
        <v>4</v>
      </c>
      <c r="K82" s="13" t="s">
        <v>9</v>
      </c>
      <c r="L82" s="16">
        <v>79.900000000000006</v>
      </c>
      <c r="M82" s="11">
        <v>80.23</v>
      </c>
      <c r="N82" s="10">
        <v>33</v>
      </c>
      <c r="O82" s="83">
        <f t="shared" si="10"/>
        <v>84464.661706957646</v>
      </c>
      <c r="P82" s="83"/>
      <c r="Q82" s="15">
        <f t="shared" si="11"/>
        <v>2.5595352032411407</v>
      </c>
      <c r="R82" s="9">
        <v>609</v>
      </c>
      <c r="S82" s="84">
        <v>79.25</v>
      </c>
      <c r="T82" s="85"/>
      <c r="U82" s="8">
        <v>2016</v>
      </c>
      <c r="V82" s="86">
        <f t="shared" si="12"/>
        <v>166369.78821067562</v>
      </c>
      <c r="W82" s="86"/>
      <c r="X82" s="7">
        <f t="shared" si="13"/>
        <v>65.000000000000568</v>
      </c>
    </row>
    <row r="83" spans="2:24">
      <c r="B83" s="8">
        <v>73</v>
      </c>
      <c r="C83" s="83">
        <f t="shared" si="14"/>
        <v>2981858.5117759304</v>
      </c>
      <c r="D83" s="83"/>
      <c r="E83" s="8">
        <v>2016</v>
      </c>
      <c r="F83" s="9">
        <v>610</v>
      </c>
      <c r="G83" s="8" t="s">
        <v>3</v>
      </c>
      <c r="H83" s="13" t="s">
        <v>2</v>
      </c>
      <c r="I83" s="13" t="s">
        <v>1</v>
      </c>
      <c r="J83" s="13" t="s">
        <v>4</v>
      </c>
      <c r="K83" s="13" t="s">
        <v>9</v>
      </c>
      <c r="L83" s="16">
        <v>79.25</v>
      </c>
      <c r="M83" s="11">
        <v>79.430000000000007</v>
      </c>
      <c r="N83" s="10">
        <v>18</v>
      </c>
      <c r="O83" s="83">
        <f t="shared" si="10"/>
        <v>89455.755353277913</v>
      </c>
      <c r="P83" s="83"/>
      <c r="Q83" s="15">
        <f t="shared" si="11"/>
        <v>4.9697641862932178</v>
      </c>
      <c r="R83" s="9">
        <v>610</v>
      </c>
      <c r="S83" s="84">
        <v>78.78</v>
      </c>
      <c r="T83" s="85"/>
      <c r="U83" s="8">
        <v>2016</v>
      </c>
      <c r="V83" s="86">
        <f t="shared" si="12"/>
        <v>233578.91675578069</v>
      </c>
      <c r="W83" s="86"/>
      <c r="X83" s="7">
        <f t="shared" si="13"/>
        <v>46.999999999999886</v>
      </c>
    </row>
    <row r="84" spans="2:24">
      <c r="B84" s="8">
        <v>74</v>
      </c>
      <c r="C84" s="83">
        <f t="shared" si="14"/>
        <v>3215437.428531711</v>
      </c>
      <c r="D84" s="83"/>
      <c r="E84" s="8">
        <v>2016</v>
      </c>
      <c r="F84" s="9">
        <v>610</v>
      </c>
      <c r="G84" s="8" t="s">
        <v>5</v>
      </c>
      <c r="H84" s="13" t="s">
        <v>11</v>
      </c>
      <c r="I84" s="13" t="s">
        <v>1</v>
      </c>
      <c r="J84" s="13" t="s">
        <v>1</v>
      </c>
      <c r="K84" s="13" t="s">
        <v>9</v>
      </c>
      <c r="L84" s="16">
        <v>78.790000000000006</v>
      </c>
      <c r="M84" s="11">
        <v>78.53</v>
      </c>
      <c r="N84" s="10">
        <f>(L84-M84)*100</f>
        <v>26.000000000000512</v>
      </c>
      <c r="O84" s="83">
        <f t="shared" si="10"/>
        <v>96463.122855951326</v>
      </c>
      <c r="P84" s="83"/>
      <c r="Q84" s="15">
        <f t="shared" si="11"/>
        <v>3.7101201098442087</v>
      </c>
      <c r="R84" s="9">
        <v>613</v>
      </c>
      <c r="S84" s="84">
        <v>78.53</v>
      </c>
      <c r="T84" s="85"/>
      <c r="U84" s="8">
        <v>2016</v>
      </c>
      <c r="V84" s="86">
        <f t="shared" si="12"/>
        <v>-96463.122855951326</v>
      </c>
      <c r="W84" s="86"/>
      <c r="X84" s="7">
        <f t="shared" si="13"/>
        <v>-26.000000000000512</v>
      </c>
    </row>
    <row r="85" spans="2:24">
      <c r="B85" s="8">
        <v>75</v>
      </c>
      <c r="C85" s="83">
        <f t="shared" si="14"/>
        <v>3118974.3056757594</v>
      </c>
      <c r="D85" s="83"/>
      <c r="E85" s="8">
        <v>2016</v>
      </c>
      <c r="F85" s="9">
        <v>614</v>
      </c>
      <c r="G85" s="8" t="s">
        <v>3</v>
      </c>
      <c r="H85" s="13" t="s">
        <v>2</v>
      </c>
      <c r="I85" s="13" t="s">
        <v>12</v>
      </c>
      <c r="J85" s="13" t="s">
        <v>1</v>
      </c>
      <c r="K85" s="13" t="s">
        <v>9</v>
      </c>
      <c r="L85" s="16">
        <v>78.3</v>
      </c>
      <c r="M85" s="11">
        <v>78.430000000000007</v>
      </c>
      <c r="N85" s="10">
        <v>13</v>
      </c>
      <c r="O85" s="83">
        <f t="shared" si="10"/>
        <v>93569.229170272782</v>
      </c>
      <c r="P85" s="83"/>
      <c r="Q85" s="15">
        <f t="shared" si="11"/>
        <v>7.1976330130979056</v>
      </c>
      <c r="R85" s="9">
        <v>614</v>
      </c>
      <c r="S85" s="84">
        <v>78.430000000000007</v>
      </c>
      <c r="T85" s="85"/>
      <c r="U85" s="8">
        <v>2016</v>
      </c>
      <c r="V85" s="86">
        <f t="shared" si="12"/>
        <v>-93569.229170279737</v>
      </c>
      <c r="W85" s="86"/>
      <c r="X85" s="7">
        <f t="shared" si="13"/>
        <v>-13</v>
      </c>
    </row>
    <row r="86" spans="2:24" s="19" customFormat="1">
      <c r="B86" s="8">
        <v>76</v>
      </c>
      <c r="C86" s="83">
        <f t="shared" si="14"/>
        <v>3025405.0765054799</v>
      </c>
      <c r="D86" s="83"/>
      <c r="E86" s="8">
        <v>2016</v>
      </c>
      <c r="F86" s="9">
        <v>614</v>
      </c>
      <c r="G86" s="8" t="s">
        <v>3</v>
      </c>
      <c r="H86" s="13" t="s">
        <v>2</v>
      </c>
      <c r="I86" s="13" t="s">
        <v>12</v>
      </c>
      <c r="J86" s="13" t="s">
        <v>1</v>
      </c>
      <c r="K86" s="13" t="s">
        <v>9</v>
      </c>
      <c r="L86" s="16">
        <v>78.2</v>
      </c>
      <c r="M86" s="11">
        <v>78.37</v>
      </c>
      <c r="N86" s="10">
        <v>17</v>
      </c>
      <c r="O86" s="83">
        <f t="shared" si="10"/>
        <v>90762.152295164386</v>
      </c>
      <c r="P86" s="83"/>
      <c r="Q86" s="15">
        <f t="shared" si="11"/>
        <v>5.3389501350096698</v>
      </c>
      <c r="R86" s="9">
        <v>614</v>
      </c>
      <c r="S86" s="84">
        <v>78.06</v>
      </c>
      <c r="T86" s="85"/>
      <c r="U86" s="8">
        <v>2016</v>
      </c>
      <c r="V86" s="86">
        <f t="shared" si="12"/>
        <v>74745.301890135685</v>
      </c>
      <c r="W86" s="86"/>
      <c r="X86" s="7">
        <f t="shared" si="13"/>
        <v>14.000000000000057</v>
      </c>
    </row>
    <row r="87" spans="2:24">
      <c r="B87" s="8">
        <v>77</v>
      </c>
      <c r="C87" s="83">
        <f t="shared" si="14"/>
        <v>3100150.3783956156</v>
      </c>
      <c r="D87" s="83"/>
      <c r="E87" s="8">
        <v>2016</v>
      </c>
      <c r="F87" s="9">
        <v>615</v>
      </c>
      <c r="G87" s="8" t="s">
        <v>5</v>
      </c>
      <c r="H87" s="18" t="s">
        <v>2</v>
      </c>
      <c r="I87" s="13" t="s">
        <v>4</v>
      </c>
      <c r="J87" s="13" t="s">
        <v>1</v>
      </c>
      <c r="K87" s="13" t="s">
        <v>9</v>
      </c>
      <c r="L87" s="16">
        <v>78.53</v>
      </c>
      <c r="M87" s="11">
        <v>78.27</v>
      </c>
      <c r="N87" s="10">
        <f>(L87-M87)*100</f>
        <v>26.000000000000512</v>
      </c>
      <c r="O87" s="83">
        <f t="shared" si="10"/>
        <v>93004.511351868467</v>
      </c>
      <c r="P87" s="83"/>
      <c r="Q87" s="15">
        <f t="shared" si="11"/>
        <v>3.5770965904564092</v>
      </c>
      <c r="R87" s="9">
        <v>616</v>
      </c>
      <c r="S87" s="84">
        <v>78.27</v>
      </c>
      <c r="T87" s="85"/>
      <c r="U87" s="8">
        <v>2016</v>
      </c>
      <c r="V87" s="86">
        <f t="shared" si="12"/>
        <v>-93004.511351868467</v>
      </c>
      <c r="W87" s="86"/>
      <c r="X87" s="7">
        <f t="shared" si="13"/>
        <v>-26.000000000000512</v>
      </c>
    </row>
    <row r="88" spans="2:24">
      <c r="B88" s="8">
        <v>78</v>
      </c>
      <c r="C88" s="83">
        <f t="shared" si="14"/>
        <v>3007145.8670437471</v>
      </c>
      <c r="D88" s="83"/>
      <c r="E88" s="8">
        <v>2016</v>
      </c>
      <c r="F88" s="9">
        <v>616</v>
      </c>
      <c r="G88" s="8" t="s">
        <v>3</v>
      </c>
      <c r="H88" s="13" t="s">
        <v>2</v>
      </c>
      <c r="I88" s="13" t="s">
        <v>1</v>
      </c>
      <c r="J88" s="13" t="s">
        <v>1</v>
      </c>
      <c r="K88" s="13" t="s">
        <v>9</v>
      </c>
      <c r="L88" s="16">
        <v>78.11</v>
      </c>
      <c r="M88" s="11">
        <v>78.63</v>
      </c>
      <c r="N88" s="10">
        <v>52</v>
      </c>
      <c r="O88" s="83">
        <f t="shared" si="10"/>
        <v>90214.376011312415</v>
      </c>
      <c r="P88" s="83"/>
      <c r="Q88" s="15">
        <f t="shared" si="11"/>
        <v>1.7348918463713927</v>
      </c>
      <c r="R88" s="9">
        <v>616</v>
      </c>
      <c r="S88" s="84">
        <v>76.95</v>
      </c>
      <c r="T88" s="85"/>
      <c r="U88" s="8">
        <v>2016</v>
      </c>
      <c r="V88" s="86">
        <f t="shared" si="12"/>
        <v>201247.45417908096</v>
      </c>
      <c r="W88" s="86"/>
      <c r="X88" s="7">
        <f t="shared" si="13"/>
        <v>115.99999999999966</v>
      </c>
    </row>
    <row r="89" spans="2:24">
      <c r="B89" s="8">
        <v>79</v>
      </c>
      <c r="C89" s="83">
        <f t="shared" si="14"/>
        <v>3208393.3212228282</v>
      </c>
      <c r="D89" s="83"/>
      <c r="E89" s="8">
        <v>2016</v>
      </c>
      <c r="F89" s="9">
        <v>621</v>
      </c>
      <c r="G89" s="8" t="s">
        <v>5</v>
      </c>
      <c r="H89" s="13" t="s">
        <v>2</v>
      </c>
      <c r="I89" s="13" t="s">
        <v>1</v>
      </c>
      <c r="J89" s="13" t="s">
        <v>1</v>
      </c>
      <c r="K89" s="13" t="s">
        <v>9</v>
      </c>
      <c r="L89" s="16">
        <v>77.849999999999994</v>
      </c>
      <c r="M89" s="11">
        <v>77.569999999999993</v>
      </c>
      <c r="N89" s="10">
        <f>(L89-M89)*100</f>
        <v>28.000000000000114</v>
      </c>
      <c r="O89" s="83">
        <f t="shared" si="10"/>
        <v>96251.799636684838</v>
      </c>
      <c r="P89" s="83"/>
      <c r="Q89" s="15">
        <f t="shared" si="11"/>
        <v>3.4375642727387303</v>
      </c>
      <c r="R89" s="9">
        <v>622</v>
      </c>
      <c r="S89" s="84">
        <v>77.89</v>
      </c>
      <c r="T89" s="85"/>
      <c r="U89" s="8">
        <v>2016</v>
      </c>
      <c r="V89" s="86">
        <f t="shared" si="12"/>
        <v>13750.257090957071</v>
      </c>
      <c r="W89" s="86"/>
      <c r="X89" s="7">
        <f t="shared" si="13"/>
        <v>4.0000000000006253</v>
      </c>
    </row>
    <row r="90" spans="2:24">
      <c r="B90" s="8">
        <v>80</v>
      </c>
      <c r="C90" s="83">
        <f t="shared" si="14"/>
        <v>3222143.5783137851</v>
      </c>
      <c r="D90" s="83"/>
      <c r="E90" s="8">
        <v>2016</v>
      </c>
      <c r="F90" s="9">
        <v>622</v>
      </c>
      <c r="G90" s="8" t="s">
        <v>5</v>
      </c>
      <c r="H90" s="13" t="s">
        <v>2</v>
      </c>
      <c r="I90" s="13" t="s">
        <v>9</v>
      </c>
      <c r="J90" s="13" t="s">
        <v>8</v>
      </c>
      <c r="K90" s="13" t="s">
        <v>9</v>
      </c>
      <c r="L90" s="16">
        <v>78.27</v>
      </c>
      <c r="M90" s="11">
        <v>77.97</v>
      </c>
      <c r="N90" s="10">
        <f>(L90-M90)*100</f>
        <v>29.999999999999716</v>
      </c>
      <c r="O90" s="83">
        <f t="shared" si="10"/>
        <v>96664.307349413546</v>
      </c>
      <c r="P90" s="83"/>
      <c r="Q90" s="15">
        <f t="shared" si="11"/>
        <v>3.2221435783138155</v>
      </c>
      <c r="R90" s="9">
        <v>623</v>
      </c>
      <c r="S90" s="84">
        <v>78.599999999999994</v>
      </c>
      <c r="T90" s="85"/>
      <c r="U90" s="8">
        <v>2016</v>
      </c>
      <c r="V90" s="86">
        <f t="shared" si="12"/>
        <v>106330.73808435535</v>
      </c>
      <c r="W90" s="86"/>
      <c r="X90" s="7">
        <f t="shared" si="13"/>
        <v>32.999999999999829</v>
      </c>
    </row>
    <row r="91" spans="2:24">
      <c r="B91" s="8">
        <v>81</v>
      </c>
      <c r="C91" s="83">
        <f t="shared" si="14"/>
        <v>3328474.3163981405</v>
      </c>
      <c r="D91" s="83"/>
      <c r="E91" s="8">
        <v>2016</v>
      </c>
      <c r="F91" s="9">
        <v>623</v>
      </c>
      <c r="G91" s="8" t="s">
        <v>5</v>
      </c>
      <c r="H91" s="13" t="s">
        <v>2</v>
      </c>
      <c r="I91" s="13" t="s">
        <v>8</v>
      </c>
      <c r="J91" s="13" t="s">
        <v>8</v>
      </c>
      <c r="K91" s="13" t="s">
        <v>9</v>
      </c>
      <c r="L91" s="16">
        <v>78.989999999999995</v>
      </c>
      <c r="M91" s="11">
        <v>78.67</v>
      </c>
      <c r="N91" s="10">
        <f>(L91-M91)*100</f>
        <v>31.999999999999318</v>
      </c>
      <c r="O91" s="83">
        <f t="shared" si="10"/>
        <v>99854.229491944207</v>
      </c>
      <c r="P91" s="83"/>
      <c r="Q91" s="15">
        <f t="shared" si="11"/>
        <v>3.1204446716233227</v>
      </c>
      <c r="R91" s="9">
        <v>624</v>
      </c>
      <c r="S91" s="84">
        <v>78.67</v>
      </c>
      <c r="T91" s="85"/>
      <c r="U91" s="8">
        <v>2016</v>
      </c>
      <c r="V91" s="86">
        <f t="shared" si="12"/>
        <v>-99854.229491944207</v>
      </c>
      <c r="W91" s="86"/>
      <c r="X91" s="7">
        <f t="shared" si="13"/>
        <v>-31.999999999999318</v>
      </c>
    </row>
    <row r="92" spans="2:24">
      <c r="B92" s="8">
        <v>82</v>
      </c>
      <c r="C92" s="83">
        <f t="shared" si="14"/>
        <v>3228620.0869061961</v>
      </c>
      <c r="D92" s="83"/>
      <c r="E92" s="8">
        <v>2016</v>
      </c>
      <c r="F92" s="9">
        <v>630</v>
      </c>
      <c r="G92" s="8" t="s">
        <v>5</v>
      </c>
      <c r="H92" s="13" t="s">
        <v>11</v>
      </c>
      <c r="I92" s="13" t="s">
        <v>8</v>
      </c>
      <c r="J92" s="13" t="s">
        <v>8</v>
      </c>
      <c r="K92" s="13" t="s">
        <v>1</v>
      </c>
      <c r="L92" s="16">
        <v>76.290000000000006</v>
      </c>
      <c r="M92" s="11">
        <v>75.53</v>
      </c>
      <c r="N92" s="10">
        <f>(L92-M92)*100</f>
        <v>76.000000000000512</v>
      </c>
      <c r="O92" s="83">
        <f t="shared" si="10"/>
        <v>96858.60260718588</v>
      </c>
      <c r="P92" s="83"/>
      <c r="Q92" s="15">
        <f t="shared" si="11"/>
        <v>1.2744552974629635</v>
      </c>
      <c r="R92" s="9">
        <v>701</v>
      </c>
      <c r="S92" s="84">
        <v>76.52</v>
      </c>
      <c r="T92" s="85"/>
      <c r="U92" s="8">
        <v>2016</v>
      </c>
      <c r="V92" s="86">
        <f t="shared" si="12"/>
        <v>29312.47184164686</v>
      </c>
      <c r="W92" s="86"/>
      <c r="X92" s="7">
        <f t="shared" si="13"/>
        <v>22.999999999998977</v>
      </c>
    </row>
    <row r="93" spans="2:24">
      <c r="B93" s="8">
        <v>83</v>
      </c>
      <c r="C93" s="83">
        <f t="shared" si="14"/>
        <v>3257932.5587478429</v>
      </c>
      <c r="D93" s="83"/>
      <c r="E93" s="8">
        <v>2016</v>
      </c>
      <c r="F93" s="9">
        <v>705</v>
      </c>
      <c r="G93" s="8" t="s">
        <v>3</v>
      </c>
      <c r="H93" s="13" t="s">
        <v>2</v>
      </c>
      <c r="I93" s="13" t="s">
        <v>9</v>
      </c>
      <c r="J93" s="13" t="s">
        <v>8</v>
      </c>
      <c r="K93" s="13" t="s">
        <v>1</v>
      </c>
      <c r="L93" s="16">
        <v>76.56</v>
      </c>
      <c r="M93" s="11">
        <v>77.03</v>
      </c>
      <c r="N93" s="10">
        <v>47</v>
      </c>
      <c r="O93" s="83">
        <f t="shared" si="10"/>
        <v>97737.976762435283</v>
      </c>
      <c r="P93" s="83"/>
      <c r="Q93" s="15">
        <f t="shared" si="11"/>
        <v>2.0795314204773461</v>
      </c>
      <c r="R93" s="9">
        <v>706</v>
      </c>
      <c r="S93" s="84">
        <v>75.150000000000006</v>
      </c>
      <c r="T93" s="85"/>
      <c r="U93" s="8">
        <v>2016</v>
      </c>
      <c r="V93" s="86">
        <f t="shared" si="12"/>
        <v>293213.93028730509</v>
      </c>
      <c r="W93" s="86"/>
      <c r="X93" s="7">
        <f t="shared" si="13"/>
        <v>140.99999999999966</v>
      </c>
    </row>
    <row r="94" spans="2:24">
      <c r="B94" s="8">
        <v>84</v>
      </c>
      <c r="C94" s="83">
        <f t="shared" si="14"/>
        <v>3551146.4890351482</v>
      </c>
      <c r="D94" s="83"/>
      <c r="E94" s="8">
        <v>2016</v>
      </c>
      <c r="F94" s="9">
        <v>707</v>
      </c>
      <c r="G94" s="8" t="s">
        <v>3</v>
      </c>
      <c r="H94" s="13" t="s">
        <v>2</v>
      </c>
      <c r="I94" s="13" t="s">
        <v>9</v>
      </c>
      <c r="J94" s="13" t="s">
        <v>9</v>
      </c>
      <c r="K94" s="13" t="s">
        <v>1</v>
      </c>
      <c r="L94" s="16">
        <v>75.77</v>
      </c>
      <c r="M94" s="11">
        <v>76.03</v>
      </c>
      <c r="N94" s="10">
        <v>26</v>
      </c>
      <c r="O94" s="83">
        <f t="shared" si="10"/>
        <v>106534.39467105444</v>
      </c>
      <c r="P94" s="83"/>
      <c r="Q94" s="15">
        <f t="shared" si="11"/>
        <v>4.0974767181174787</v>
      </c>
      <c r="R94" s="9">
        <v>708</v>
      </c>
      <c r="S94" s="84">
        <v>75.33</v>
      </c>
      <c r="T94" s="85"/>
      <c r="U94" s="8">
        <v>2016</v>
      </c>
      <c r="V94" s="86">
        <f t="shared" si="12"/>
        <v>180288.97559716812</v>
      </c>
      <c r="W94" s="86"/>
      <c r="X94" s="7">
        <f t="shared" si="13"/>
        <v>43.999999999999773</v>
      </c>
    </row>
    <row r="95" spans="2:24">
      <c r="B95" s="8">
        <v>85</v>
      </c>
      <c r="C95" s="83">
        <f t="shared" si="14"/>
        <v>3731435.4646323165</v>
      </c>
      <c r="D95" s="83"/>
      <c r="E95" s="8">
        <v>2016</v>
      </c>
      <c r="F95" s="9">
        <v>708</v>
      </c>
      <c r="G95" s="8" t="s">
        <v>5</v>
      </c>
      <c r="H95" s="13" t="s">
        <v>10</v>
      </c>
      <c r="I95" s="13" t="s">
        <v>4</v>
      </c>
      <c r="J95" s="13" t="s">
        <v>1</v>
      </c>
      <c r="K95" s="13" t="s">
        <v>1</v>
      </c>
      <c r="L95" s="16">
        <v>75.97</v>
      </c>
      <c r="M95" s="11">
        <v>75.569999999999993</v>
      </c>
      <c r="N95" s="10">
        <f>(L95-M95)*100</f>
        <v>40.000000000000568</v>
      </c>
      <c r="O95" s="83">
        <f t="shared" si="10"/>
        <v>111943.06393896948</v>
      </c>
      <c r="P95" s="83"/>
      <c r="Q95" s="15">
        <f t="shared" si="11"/>
        <v>2.7985765984741975</v>
      </c>
      <c r="R95" s="9">
        <v>711</v>
      </c>
      <c r="S95" s="84">
        <v>75.95</v>
      </c>
      <c r="T95" s="85"/>
      <c r="U95" s="8">
        <v>2016</v>
      </c>
      <c r="V95" s="86">
        <f t="shared" si="12"/>
        <v>-5597.1531969472817</v>
      </c>
      <c r="W95" s="86"/>
      <c r="X95" s="7">
        <f t="shared" si="13"/>
        <v>-40.000000000000568</v>
      </c>
    </row>
    <row r="96" spans="2:24">
      <c r="B96" s="8">
        <v>86</v>
      </c>
      <c r="C96" s="83">
        <f t="shared" si="14"/>
        <v>3725838.3114353693</v>
      </c>
      <c r="D96" s="83"/>
      <c r="E96" s="8">
        <v>2016</v>
      </c>
      <c r="F96" s="9">
        <v>711</v>
      </c>
      <c r="G96" s="8" t="s">
        <v>5</v>
      </c>
      <c r="H96" s="13" t="s">
        <v>10</v>
      </c>
      <c r="I96" s="13" t="s">
        <v>4</v>
      </c>
      <c r="J96" s="13" t="s">
        <v>4</v>
      </c>
      <c r="K96" s="13" t="s">
        <v>1</v>
      </c>
      <c r="L96" s="16">
        <v>77.06</v>
      </c>
      <c r="M96" s="11">
        <v>76.73</v>
      </c>
      <c r="N96" s="10">
        <f>(L96-M96)*100</f>
        <v>32.999999999999829</v>
      </c>
      <c r="O96" s="83">
        <f t="shared" si="10"/>
        <v>111775.14934306107</v>
      </c>
      <c r="P96" s="83"/>
      <c r="Q96" s="15">
        <f t="shared" si="11"/>
        <v>3.3871257376685349</v>
      </c>
      <c r="R96" s="9">
        <v>714</v>
      </c>
      <c r="S96" s="84">
        <v>79.14</v>
      </c>
      <c r="T96" s="85"/>
      <c r="U96" s="8">
        <v>2016</v>
      </c>
      <c r="V96" s="86">
        <f t="shared" si="12"/>
        <v>704522.1534350547</v>
      </c>
      <c r="W96" s="86"/>
      <c r="X96" s="7">
        <f t="shared" si="13"/>
        <v>207.99999999999983</v>
      </c>
    </row>
    <row r="97" spans="2:24">
      <c r="B97" s="8">
        <v>87</v>
      </c>
      <c r="C97" s="83">
        <f t="shared" si="14"/>
        <v>4430360.464870424</v>
      </c>
      <c r="D97" s="83"/>
      <c r="E97" s="8">
        <v>2016</v>
      </c>
      <c r="F97" s="9">
        <v>715</v>
      </c>
      <c r="G97" s="8" t="s">
        <v>5</v>
      </c>
      <c r="H97" s="13" t="s">
        <v>2</v>
      </c>
      <c r="I97" s="52" t="s">
        <v>4</v>
      </c>
      <c r="J97" s="52" t="s">
        <v>4</v>
      </c>
      <c r="K97" s="52" t="s">
        <v>8</v>
      </c>
      <c r="L97" s="16">
        <v>80.97</v>
      </c>
      <c r="M97" s="11">
        <v>80.569999999999993</v>
      </c>
      <c r="N97" s="10">
        <f>(L97-M97)*100</f>
        <v>40.000000000000568</v>
      </c>
      <c r="O97" s="83">
        <f t="shared" si="10"/>
        <v>132910.81394611273</v>
      </c>
      <c r="P97" s="83"/>
      <c r="Q97" s="15">
        <f t="shared" si="11"/>
        <v>3.3227703486527713</v>
      </c>
      <c r="R97" s="9">
        <v>715</v>
      </c>
      <c r="S97" s="84">
        <v>80.72</v>
      </c>
      <c r="T97" s="85"/>
      <c r="U97" s="8">
        <v>2016</v>
      </c>
      <c r="V97" s="86">
        <f t="shared" si="12"/>
        <v>-83069.25871631928</v>
      </c>
      <c r="W97" s="86"/>
      <c r="X97" s="7">
        <f t="shared" si="13"/>
        <v>-40.000000000000568</v>
      </c>
    </row>
    <row r="98" spans="2:24">
      <c r="B98" s="8">
        <v>88</v>
      </c>
      <c r="C98" s="83">
        <f t="shared" si="14"/>
        <v>4347291.2061541043</v>
      </c>
      <c r="D98" s="83"/>
      <c r="E98" s="8">
        <v>2016</v>
      </c>
      <c r="F98" s="9">
        <v>719</v>
      </c>
      <c r="G98" s="8" t="s">
        <v>3</v>
      </c>
      <c r="H98" s="13" t="s">
        <v>10</v>
      </c>
      <c r="I98" s="13" t="s">
        <v>9</v>
      </c>
      <c r="J98" s="13" t="s">
        <v>8</v>
      </c>
      <c r="K98" s="13" t="s">
        <v>4</v>
      </c>
      <c r="L98" s="16">
        <v>79.88</v>
      </c>
      <c r="M98" s="11">
        <v>80.430000000000007</v>
      </c>
      <c r="N98" s="10">
        <v>55</v>
      </c>
      <c r="O98" s="83">
        <f t="shared" si="10"/>
        <v>130418.73618462312</v>
      </c>
      <c r="P98" s="83"/>
      <c r="Q98" s="15">
        <f t="shared" si="11"/>
        <v>2.3712497488113295</v>
      </c>
      <c r="R98" s="9">
        <v>720</v>
      </c>
      <c r="S98" s="84">
        <v>79.78</v>
      </c>
      <c r="T98" s="85"/>
      <c r="U98" s="8">
        <v>2016</v>
      </c>
      <c r="V98" s="86">
        <f t="shared" si="12"/>
        <v>23712.497488111949</v>
      </c>
      <c r="W98" s="86"/>
      <c r="X98" s="7">
        <f t="shared" si="13"/>
        <v>9.9999999999994316</v>
      </c>
    </row>
    <row r="99" spans="2:24">
      <c r="B99" s="8">
        <v>89</v>
      </c>
      <c r="C99" s="83">
        <f t="shared" si="14"/>
        <v>4371003.7036422165</v>
      </c>
      <c r="D99" s="83"/>
      <c r="E99" s="8">
        <v>2016</v>
      </c>
      <c r="F99" s="9">
        <v>720</v>
      </c>
      <c r="G99" s="8" t="s">
        <v>5</v>
      </c>
      <c r="H99" s="13" t="s">
        <v>2</v>
      </c>
      <c r="I99" s="13" t="s">
        <v>4</v>
      </c>
      <c r="J99" s="13" t="s">
        <v>1</v>
      </c>
      <c r="K99" s="13" t="s">
        <v>4</v>
      </c>
      <c r="L99" s="16">
        <v>79.680000000000007</v>
      </c>
      <c r="M99" s="11">
        <v>79.37</v>
      </c>
      <c r="N99" s="10">
        <f>(L99-M99)*100</f>
        <v>31.000000000000227</v>
      </c>
      <c r="O99" s="83">
        <f t="shared" si="10"/>
        <v>131130.11110926649</v>
      </c>
      <c r="P99" s="83"/>
      <c r="Q99" s="15">
        <f t="shared" si="11"/>
        <v>4.2300035841698556</v>
      </c>
      <c r="R99" s="9">
        <v>721</v>
      </c>
      <c r="S99" s="84">
        <v>79.37</v>
      </c>
      <c r="T99" s="85"/>
      <c r="U99" s="8">
        <v>2016</v>
      </c>
      <c r="V99" s="86">
        <f t="shared" si="12"/>
        <v>-131130.11110926649</v>
      </c>
      <c r="W99" s="86"/>
      <c r="X99" s="7">
        <f t="shared" si="13"/>
        <v>-31.000000000000227</v>
      </c>
    </row>
    <row r="100" spans="2:24">
      <c r="B100" s="8">
        <v>90</v>
      </c>
      <c r="C100" s="83">
        <f t="shared" si="14"/>
        <v>4239873.5925329505</v>
      </c>
      <c r="D100" s="83"/>
      <c r="E100" s="8">
        <v>2016</v>
      </c>
      <c r="F100" s="9">
        <v>721</v>
      </c>
      <c r="G100" s="8" t="s">
        <v>3</v>
      </c>
      <c r="H100" s="13" t="s">
        <v>2</v>
      </c>
      <c r="I100" s="13" t="s">
        <v>1</v>
      </c>
      <c r="J100" s="13" t="s">
        <v>1</v>
      </c>
      <c r="K100" s="13" t="s">
        <v>1</v>
      </c>
      <c r="L100" s="16">
        <v>79.39</v>
      </c>
      <c r="M100" s="11">
        <v>79.790000000000006</v>
      </c>
      <c r="N100" s="10">
        <v>40</v>
      </c>
      <c r="O100" s="83">
        <f t="shared" si="10"/>
        <v>127196.20777598851</v>
      </c>
      <c r="P100" s="83"/>
      <c r="Q100" s="15">
        <f t="shared" si="11"/>
        <v>3.179905194399713</v>
      </c>
      <c r="R100" s="9">
        <v>722</v>
      </c>
      <c r="S100" s="84">
        <v>79.22</v>
      </c>
      <c r="T100" s="85"/>
      <c r="U100" s="8">
        <v>2016</v>
      </c>
      <c r="V100" s="86">
        <f t="shared" si="12"/>
        <v>54058.38830479567</v>
      </c>
      <c r="W100" s="86"/>
      <c r="X100" s="7">
        <f t="shared" si="13"/>
        <v>17.000000000000171</v>
      </c>
    </row>
    <row r="101" spans="2:24">
      <c r="B101" s="8">
        <v>91</v>
      </c>
      <c r="C101" s="83">
        <f t="shared" si="14"/>
        <v>4293931.9808377465</v>
      </c>
      <c r="D101" s="83"/>
      <c r="E101" s="8">
        <v>2016</v>
      </c>
      <c r="F101" s="9">
        <v>722</v>
      </c>
      <c r="G101" s="8" t="s">
        <v>5</v>
      </c>
      <c r="H101" s="13" t="s">
        <v>6</v>
      </c>
      <c r="I101" s="13" t="s">
        <v>1</v>
      </c>
      <c r="J101" s="13" t="s">
        <v>1</v>
      </c>
      <c r="K101" s="13" t="s">
        <v>4</v>
      </c>
      <c r="L101" s="16">
        <v>79.23</v>
      </c>
      <c r="M101" s="11">
        <v>79.069999999999993</v>
      </c>
      <c r="N101" s="10">
        <f>(L101-M101)*100</f>
        <v>16.00000000000108</v>
      </c>
      <c r="O101" s="83">
        <f t="shared" si="10"/>
        <v>128817.95942513239</v>
      </c>
      <c r="P101" s="83"/>
      <c r="Q101" s="15">
        <f t="shared" si="11"/>
        <v>8.0511224640702306</v>
      </c>
      <c r="R101" s="9">
        <v>725</v>
      </c>
      <c r="S101" s="84">
        <v>79.069999999999993</v>
      </c>
      <c r="T101" s="85"/>
      <c r="U101" s="8">
        <v>2016</v>
      </c>
      <c r="V101" s="86">
        <f t="shared" si="12"/>
        <v>-128817.95942513239</v>
      </c>
      <c r="W101" s="86"/>
      <c r="X101" s="7">
        <f t="shared" si="13"/>
        <v>-16.00000000000108</v>
      </c>
    </row>
    <row r="102" spans="2:24">
      <c r="B102" s="8">
        <v>92</v>
      </c>
      <c r="C102" s="83">
        <f t="shared" si="14"/>
        <v>4165114.0214126143</v>
      </c>
      <c r="D102" s="83"/>
      <c r="E102" s="8">
        <v>2016</v>
      </c>
      <c r="F102" s="9">
        <v>725</v>
      </c>
      <c r="G102" s="8" t="s">
        <v>5</v>
      </c>
      <c r="H102" s="13" t="s">
        <v>7</v>
      </c>
      <c r="I102" s="13" t="s">
        <v>4</v>
      </c>
      <c r="J102" s="13" t="s">
        <v>1</v>
      </c>
      <c r="K102" s="13" t="s">
        <v>4</v>
      </c>
      <c r="L102" s="16">
        <v>79.42</v>
      </c>
      <c r="M102" s="11">
        <v>79.17</v>
      </c>
      <c r="N102" s="10">
        <f>(L102-M102)*100</f>
        <v>25</v>
      </c>
      <c r="O102" s="83">
        <f t="shared" si="10"/>
        <v>124953.42064237842</v>
      </c>
      <c r="P102" s="83"/>
      <c r="Q102" s="15">
        <f t="shared" si="11"/>
        <v>4.998136825695136</v>
      </c>
      <c r="R102" s="9">
        <v>725</v>
      </c>
      <c r="S102" s="84">
        <v>79.44</v>
      </c>
      <c r="T102" s="85"/>
      <c r="U102" s="8">
        <v>2016</v>
      </c>
      <c r="V102" s="86">
        <f t="shared" si="12"/>
        <v>9996.2736513882828</v>
      </c>
      <c r="W102" s="86"/>
      <c r="X102" s="7">
        <f t="shared" si="13"/>
        <v>1.9999999999996021</v>
      </c>
    </row>
    <row r="103" spans="2:24">
      <c r="B103" s="8">
        <v>93</v>
      </c>
      <c r="C103" s="83">
        <f t="shared" si="14"/>
        <v>4175110.2950640027</v>
      </c>
      <c r="D103" s="83"/>
      <c r="E103" s="8">
        <v>2016</v>
      </c>
      <c r="F103" s="9">
        <v>725</v>
      </c>
      <c r="G103" s="8" t="s">
        <v>3</v>
      </c>
      <c r="H103" s="13" t="s">
        <v>6</v>
      </c>
      <c r="I103" s="13" t="s">
        <v>4</v>
      </c>
      <c r="J103" s="13" t="s">
        <v>1</v>
      </c>
      <c r="K103" s="13" t="s">
        <v>4</v>
      </c>
      <c r="L103" s="16">
        <v>79.41</v>
      </c>
      <c r="M103" s="11">
        <v>79.569999999999993</v>
      </c>
      <c r="N103" s="10">
        <v>16</v>
      </c>
      <c r="O103" s="83">
        <f t="shared" si="10"/>
        <v>125253.30885192008</v>
      </c>
      <c r="P103" s="83"/>
      <c r="Q103" s="15">
        <f t="shared" si="11"/>
        <v>7.8283318032450051</v>
      </c>
      <c r="R103" s="9">
        <v>726</v>
      </c>
      <c r="S103" s="84">
        <v>78.66</v>
      </c>
      <c r="T103" s="85"/>
      <c r="U103" s="8">
        <v>2016</v>
      </c>
      <c r="V103" s="86">
        <f t="shared" si="12"/>
        <v>587124.88524337532</v>
      </c>
      <c r="W103" s="86"/>
      <c r="X103" s="7">
        <f t="shared" si="13"/>
        <v>75</v>
      </c>
    </row>
    <row r="104" spans="2:24">
      <c r="B104" s="8">
        <v>94</v>
      </c>
      <c r="C104" s="83">
        <f t="shared" si="14"/>
        <v>4762235.1803073781</v>
      </c>
      <c r="D104" s="83"/>
      <c r="E104" s="8">
        <v>2016</v>
      </c>
      <c r="F104" s="9">
        <v>802</v>
      </c>
      <c r="G104" s="8" t="s">
        <v>3</v>
      </c>
      <c r="H104" s="13" t="s">
        <v>2</v>
      </c>
      <c r="I104" s="13" t="s">
        <v>1</v>
      </c>
      <c r="J104" s="13" t="s">
        <v>1</v>
      </c>
      <c r="K104" s="13" t="s">
        <v>4</v>
      </c>
      <c r="L104" s="16">
        <v>76.760000000000005</v>
      </c>
      <c r="M104" s="11">
        <v>77.27</v>
      </c>
      <c r="N104" s="10">
        <v>51</v>
      </c>
      <c r="O104" s="83">
        <f t="shared" si="10"/>
        <v>142867.05540922133</v>
      </c>
      <c r="P104" s="83"/>
      <c r="Q104" s="15">
        <f t="shared" si="11"/>
        <v>2.8013148119455162</v>
      </c>
      <c r="R104" s="9">
        <v>803</v>
      </c>
      <c r="S104" s="84">
        <v>76.78</v>
      </c>
      <c r="T104" s="85"/>
      <c r="U104" s="8">
        <v>2016</v>
      </c>
      <c r="V104" s="86">
        <f t="shared" si="12"/>
        <v>-5602.6296238899185</v>
      </c>
      <c r="W104" s="86"/>
      <c r="X104" s="7">
        <f t="shared" si="13"/>
        <v>-51</v>
      </c>
    </row>
    <row r="105" spans="2:24">
      <c r="B105" s="8">
        <v>95</v>
      </c>
      <c r="C105" s="83">
        <f t="shared" si="14"/>
        <v>4756632.5506834881</v>
      </c>
      <c r="D105" s="83"/>
      <c r="E105" s="8">
        <v>2016</v>
      </c>
      <c r="F105" s="9">
        <v>804</v>
      </c>
      <c r="G105" s="8" t="s">
        <v>5</v>
      </c>
      <c r="H105" s="13" t="s">
        <v>2</v>
      </c>
      <c r="I105" s="13" t="s">
        <v>4</v>
      </c>
      <c r="J105" s="13" t="s">
        <v>1</v>
      </c>
      <c r="K105" s="13" t="s">
        <v>4</v>
      </c>
      <c r="L105" s="16">
        <v>77.22</v>
      </c>
      <c r="M105" s="11">
        <v>76.97</v>
      </c>
      <c r="N105" s="10">
        <f>(L105-M105)*100</f>
        <v>25</v>
      </c>
      <c r="O105" s="83">
        <f t="shared" si="10"/>
        <v>142698.97652050463</v>
      </c>
      <c r="P105" s="83"/>
      <c r="Q105" s="15">
        <f t="shared" si="11"/>
        <v>5.7079590608201851</v>
      </c>
      <c r="R105" s="9">
        <v>809</v>
      </c>
      <c r="S105" s="84">
        <v>78.290000000000006</v>
      </c>
      <c r="T105" s="85"/>
      <c r="U105" s="8">
        <v>2016</v>
      </c>
      <c r="V105" s="86">
        <f t="shared" si="12"/>
        <v>610751.61950776412</v>
      </c>
      <c r="W105" s="86"/>
      <c r="X105" s="7">
        <f t="shared" si="13"/>
        <v>107.00000000000074</v>
      </c>
    </row>
    <row r="106" spans="2:24">
      <c r="B106" s="8">
        <v>96</v>
      </c>
      <c r="C106" s="83">
        <f t="shared" si="14"/>
        <v>5367384.1701912526</v>
      </c>
      <c r="D106" s="83"/>
      <c r="E106" s="8">
        <v>2016</v>
      </c>
      <c r="F106" s="9">
        <v>809</v>
      </c>
      <c r="G106" s="8" t="s">
        <v>3</v>
      </c>
      <c r="H106" s="13" t="s">
        <v>2</v>
      </c>
      <c r="I106" s="13" t="s">
        <v>1</v>
      </c>
      <c r="J106" s="13" t="s">
        <v>4</v>
      </c>
      <c r="K106" s="13" t="s">
        <v>1</v>
      </c>
      <c r="L106" s="16">
        <v>78.12</v>
      </c>
      <c r="M106" s="11">
        <v>78.27</v>
      </c>
      <c r="N106" s="10">
        <v>15</v>
      </c>
      <c r="O106" s="83">
        <f t="shared" si="10"/>
        <v>161021.52510573759</v>
      </c>
      <c r="P106" s="83"/>
      <c r="Q106" s="15">
        <f t="shared" si="11"/>
        <v>10.734768340382505</v>
      </c>
      <c r="R106" s="9">
        <v>810</v>
      </c>
      <c r="S106" s="84">
        <v>78.040000000000006</v>
      </c>
      <c r="T106" s="85"/>
      <c r="U106" s="8">
        <v>2016</v>
      </c>
      <c r="V106" s="86">
        <f t="shared" si="12"/>
        <v>85878.14672305822</v>
      </c>
      <c r="W106" s="86"/>
      <c r="X106" s="7">
        <f t="shared" si="13"/>
        <v>7.9999999999998295</v>
      </c>
    </row>
    <row r="107" spans="2:24">
      <c r="B107" s="8">
        <v>97</v>
      </c>
      <c r="C107" s="83">
        <f t="shared" si="14"/>
        <v>5453262.3169143107</v>
      </c>
      <c r="D107" s="83"/>
      <c r="E107" s="8">
        <v>2016</v>
      </c>
      <c r="F107" s="9">
        <v>816</v>
      </c>
      <c r="G107" s="8" t="s">
        <v>3</v>
      </c>
      <c r="H107" s="13" t="s">
        <v>2</v>
      </c>
      <c r="I107" s="17" t="s">
        <v>1</v>
      </c>
      <c r="J107" s="17" t="s">
        <v>1</v>
      </c>
      <c r="K107" s="17" t="s">
        <v>1</v>
      </c>
      <c r="L107" s="16">
        <v>77.48</v>
      </c>
      <c r="M107" s="11">
        <v>77.67</v>
      </c>
      <c r="N107" s="10">
        <v>19</v>
      </c>
      <c r="O107" s="83">
        <f t="shared" si="10"/>
        <v>163597.86950742931</v>
      </c>
      <c r="P107" s="83"/>
      <c r="Q107" s="15">
        <f t="shared" si="11"/>
        <v>8.6104141846015434</v>
      </c>
      <c r="R107" s="9">
        <v>816</v>
      </c>
      <c r="S107" s="84">
        <v>77.239999999999995</v>
      </c>
      <c r="T107" s="85"/>
      <c r="U107" s="8">
        <v>2016</v>
      </c>
      <c r="V107" s="86">
        <f t="shared" si="12"/>
        <v>206649.9404304449</v>
      </c>
      <c r="W107" s="86"/>
      <c r="X107" s="7">
        <f t="shared" si="13"/>
        <v>24.000000000000909</v>
      </c>
    </row>
    <row r="108" spans="2:24">
      <c r="B108" s="8">
        <v>98</v>
      </c>
      <c r="C108" s="83">
        <f t="shared" si="14"/>
        <v>5659912.2573447553</v>
      </c>
      <c r="D108" s="83"/>
      <c r="E108" s="8">
        <v>2016</v>
      </c>
      <c r="F108" s="9">
        <v>817</v>
      </c>
      <c r="G108" s="8" t="s">
        <v>3</v>
      </c>
      <c r="H108" s="13" t="s">
        <v>2</v>
      </c>
      <c r="I108" s="17" t="s">
        <v>1</v>
      </c>
      <c r="J108" s="17" t="s">
        <v>1</v>
      </c>
      <c r="K108" s="17" t="s">
        <v>1</v>
      </c>
      <c r="L108" s="16">
        <v>76.959999999999994</v>
      </c>
      <c r="M108" s="11">
        <v>77.31</v>
      </c>
      <c r="N108" s="10">
        <v>35</v>
      </c>
      <c r="O108" s="83">
        <f t="shared" si="10"/>
        <v>169797.36772034265</v>
      </c>
      <c r="P108" s="83"/>
      <c r="Q108" s="15">
        <f t="shared" si="11"/>
        <v>4.8513533634383608</v>
      </c>
      <c r="R108" s="9">
        <v>818</v>
      </c>
      <c r="S108" s="84">
        <v>76.760000000000005</v>
      </c>
      <c r="T108" s="85"/>
      <c r="U108" s="8">
        <v>2016</v>
      </c>
      <c r="V108" s="86">
        <f t="shared" si="12"/>
        <v>97027.067268761704</v>
      </c>
      <c r="W108" s="86"/>
      <c r="X108" s="7">
        <f t="shared" si="13"/>
        <v>19.999999999998863</v>
      </c>
    </row>
    <row r="109" spans="2:24">
      <c r="B109" s="8">
        <v>99</v>
      </c>
      <c r="C109" s="83">
        <f t="shared" si="14"/>
        <v>5756939.3246135172</v>
      </c>
      <c r="D109" s="83"/>
      <c r="E109" s="8">
        <v>2016</v>
      </c>
      <c r="F109" s="9">
        <v>819</v>
      </c>
      <c r="G109" s="8" t="s">
        <v>3</v>
      </c>
      <c r="H109" s="13" t="s">
        <v>2</v>
      </c>
      <c r="I109" s="17" t="s">
        <v>1</v>
      </c>
      <c r="J109" s="17" t="s">
        <v>1</v>
      </c>
      <c r="K109" s="17" t="s">
        <v>1</v>
      </c>
      <c r="L109" s="12">
        <v>76.63</v>
      </c>
      <c r="M109" s="11">
        <v>76.930000000000007</v>
      </c>
      <c r="N109" s="10">
        <v>30</v>
      </c>
      <c r="O109" s="83">
        <f t="shared" si="10"/>
        <v>172708.17973840551</v>
      </c>
      <c r="P109" s="83"/>
      <c r="Q109" s="15">
        <f t="shared" si="11"/>
        <v>5.7569393246135165</v>
      </c>
      <c r="R109" s="9">
        <v>822</v>
      </c>
      <c r="S109" s="84">
        <v>76.41</v>
      </c>
      <c r="T109" s="85"/>
      <c r="U109" s="8">
        <v>2016</v>
      </c>
      <c r="V109" s="86">
        <f t="shared" si="12"/>
        <v>126652.66514149671</v>
      </c>
      <c r="W109" s="86"/>
      <c r="X109" s="7">
        <f t="shared" si="13"/>
        <v>21.999999999999886</v>
      </c>
    </row>
    <row r="110" spans="2:24">
      <c r="B110" s="8">
        <v>100</v>
      </c>
      <c r="C110" s="83">
        <f t="shared" si="14"/>
        <v>5883591.989755014</v>
      </c>
      <c r="D110" s="83"/>
      <c r="E110" s="8">
        <v>2016</v>
      </c>
      <c r="F110" s="9">
        <v>823</v>
      </c>
      <c r="G110" s="8" t="s">
        <v>3</v>
      </c>
      <c r="H110" s="13" t="s">
        <v>2</v>
      </c>
      <c r="I110" s="17" t="s">
        <v>1</v>
      </c>
      <c r="J110" s="17" t="s">
        <v>1</v>
      </c>
      <c r="K110" s="17" t="s">
        <v>1</v>
      </c>
      <c r="L110" s="12">
        <v>76.31</v>
      </c>
      <c r="M110" s="11">
        <v>76.430000000000007</v>
      </c>
      <c r="N110" s="10">
        <v>12</v>
      </c>
      <c r="O110" s="83">
        <f t="shared" si="10"/>
        <v>176507.7596926504</v>
      </c>
      <c r="P110" s="83"/>
      <c r="Q110" s="15">
        <f t="shared" si="11"/>
        <v>14.708979974387534</v>
      </c>
      <c r="R110" s="9">
        <v>824</v>
      </c>
      <c r="S110" s="84">
        <v>76.430000000000007</v>
      </c>
      <c r="T110" s="85"/>
      <c r="U110" s="8">
        <v>2016</v>
      </c>
      <c r="V110" s="86">
        <f t="shared" si="12"/>
        <v>-176507.7596926571</v>
      </c>
      <c r="W110" s="86"/>
      <c r="X110" s="7">
        <f t="shared" si="13"/>
        <v>-12</v>
      </c>
    </row>
    <row r="111" spans="2:24">
      <c r="B111" s="5"/>
      <c r="C111" s="5"/>
      <c r="D111" s="5"/>
      <c r="E111" s="5"/>
      <c r="F111" s="5"/>
      <c r="G111" s="5"/>
      <c r="H111" s="6"/>
      <c r="I111" s="4"/>
      <c r="J111" s="4"/>
      <c r="K111" s="4"/>
      <c r="L111" s="5"/>
      <c r="M111" s="5"/>
      <c r="N111" s="5"/>
      <c r="O111" s="50"/>
      <c r="P111" s="50"/>
      <c r="Q111" s="50"/>
      <c r="R111" s="50"/>
      <c r="S111" s="50"/>
      <c r="T111" s="50"/>
      <c r="U111" s="5"/>
      <c r="V111" s="5"/>
    </row>
    <row r="140" spans="8:9">
      <c r="H140" s="1"/>
      <c r="I140" s="4" t="s">
        <v>0</v>
      </c>
    </row>
  </sheetData>
  <mergeCells count="439">
    <mergeCell ref="T6:U6"/>
    <mergeCell ref="B7:C7"/>
    <mergeCell ref="D7:E7"/>
    <mergeCell ref="G7:H7"/>
    <mergeCell ref="J7:K7"/>
    <mergeCell ref="N7:O7"/>
    <mergeCell ref="F4:G4"/>
    <mergeCell ref="H4:M4"/>
    <mergeCell ref="B6:C6"/>
    <mergeCell ref="D6:E6"/>
    <mergeCell ref="F6:K6"/>
    <mergeCell ref="L6:M6"/>
    <mergeCell ref="N4:O4"/>
    <mergeCell ref="P4:Q4"/>
    <mergeCell ref="R4:S4"/>
    <mergeCell ref="T4:U4"/>
    <mergeCell ref="B5:C5"/>
    <mergeCell ref="D5:M5"/>
    <mergeCell ref="N5:O5"/>
    <mergeCell ref="P5:U5"/>
    <mergeCell ref="B4:C4"/>
    <mergeCell ref="D4:E4"/>
    <mergeCell ref="B9:B10"/>
    <mergeCell ref="C9:D10"/>
    <mergeCell ref="E9:H9"/>
    <mergeCell ref="I9:K9"/>
    <mergeCell ref="L9:M9"/>
    <mergeCell ref="N9:P9"/>
    <mergeCell ref="N6:O6"/>
    <mergeCell ref="P6:Q6"/>
    <mergeCell ref="R6:S6"/>
    <mergeCell ref="C11:D11"/>
    <mergeCell ref="O11:P11"/>
    <mergeCell ref="S11:T11"/>
    <mergeCell ref="V11:W11"/>
    <mergeCell ref="V9:X9"/>
    <mergeCell ref="O10:P10"/>
    <mergeCell ref="S10:T10"/>
    <mergeCell ref="V10:W10"/>
    <mergeCell ref="P7:Q7"/>
    <mergeCell ref="T7:U7"/>
    <mergeCell ref="Q9:Q10"/>
    <mergeCell ref="R9:U9"/>
    <mergeCell ref="C14:D14"/>
    <mergeCell ref="O14:P14"/>
    <mergeCell ref="S14:T14"/>
    <mergeCell ref="V14:W14"/>
    <mergeCell ref="C13:D13"/>
    <mergeCell ref="O13:P13"/>
    <mergeCell ref="S13:T13"/>
    <mergeCell ref="V13:W13"/>
    <mergeCell ref="C12:D12"/>
    <mergeCell ref="O12:P12"/>
    <mergeCell ref="S12:T12"/>
    <mergeCell ref="V12:W12"/>
    <mergeCell ref="C17:D17"/>
    <mergeCell ref="O17:P17"/>
    <mergeCell ref="S17:T17"/>
    <mergeCell ref="V17:W17"/>
    <mergeCell ref="C16:D16"/>
    <mergeCell ref="O16:P16"/>
    <mergeCell ref="S16:T16"/>
    <mergeCell ref="V16:W16"/>
    <mergeCell ref="C15:D15"/>
    <mergeCell ref="O15:P15"/>
    <mergeCell ref="S15:T15"/>
    <mergeCell ref="V15:W15"/>
    <mergeCell ref="C20:D20"/>
    <mergeCell ref="O20:P20"/>
    <mergeCell ref="S20:T20"/>
    <mergeCell ref="V20:W20"/>
    <mergeCell ref="C19:D19"/>
    <mergeCell ref="O19:P19"/>
    <mergeCell ref="S19:T19"/>
    <mergeCell ref="V19:W19"/>
    <mergeCell ref="C18:D18"/>
    <mergeCell ref="O18:P18"/>
    <mergeCell ref="S18:T18"/>
    <mergeCell ref="V18:W18"/>
    <mergeCell ref="C23:D23"/>
    <mergeCell ref="O23:P23"/>
    <mergeCell ref="S23:T23"/>
    <mergeCell ref="V23:W23"/>
    <mergeCell ref="C22:D22"/>
    <mergeCell ref="O22:P22"/>
    <mergeCell ref="S22:T22"/>
    <mergeCell ref="V22:W22"/>
    <mergeCell ref="C21:D21"/>
    <mergeCell ref="O21:P21"/>
    <mergeCell ref="S21:T21"/>
    <mergeCell ref="V21:W21"/>
    <mergeCell ref="C26:D26"/>
    <mergeCell ref="O26:P26"/>
    <mergeCell ref="S26:T26"/>
    <mergeCell ref="V26:W26"/>
    <mergeCell ref="C25:D25"/>
    <mergeCell ref="O25:P25"/>
    <mergeCell ref="S25:T25"/>
    <mergeCell ref="V25:W25"/>
    <mergeCell ref="C24:D24"/>
    <mergeCell ref="O24:P24"/>
    <mergeCell ref="S24:T24"/>
    <mergeCell ref="V24:W24"/>
    <mergeCell ref="C29:D29"/>
    <mergeCell ref="O29:P29"/>
    <mergeCell ref="S29:T29"/>
    <mergeCell ref="V29:W29"/>
    <mergeCell ref="C28:D28"/>
    <mergeCell ref="O28:P28"/>
    <mergeCell ref="S28:T28"/>
    <mergeCell ref="V28:W28"/>
    <mergeCell ref="C27:D27"/>
    <mergeCell ref="O27:P27"/>
    <mergeCell ref="S27:T27"/>
    <mergeCell ref="V27:W27"/>
    <mergeCell ref="C32:D32"/>
    <mergeCell ref="O32:P32"/>
    <mergeCell ref="S32:T32"/>
    <mergeCell ref="V32:W32"/>
    <mergeCell ref="C31:D31"/>
    <mergeCell ref="O31:P31"/>
    <mergeCell ref="S31:T31"/>
    <mergeCell ref="V31:W31"/>
    <mergeCell ref="C30:D30"/>
    <mergeCell ref="O30:P30"/>
    <mergeCell ref="S30:T30"/>
    <mergeCell ref="V30:W30"/>
    <mergeCell ref="C35:D35"/>
    <mergeCell ref="O35:P35"/>
    <mergeCell ref="S35:T35"/>
    <mergeCell ref="V35:W35"/>
    <mergeCell ref="C34:D34"/>
    <mergeCell ref="O34:P34"/>
    <mergeCell ref="S34:T34"/>
    <mergeCell ref="V34:W34"/>
    <mergeCell ref="C33:D33"/>
    <mergeCell ref="O33:P33"/>
    <mergeCell ref="S33:T33"/>
    <mergeCell ref="V33:W33"/>
    <mergeCell ref="C38:D38"/>
    <mergeCell ref="O38:P38"/>
    <mergeCell ref="S38:T38"/>
    <mergeCell ref="V38:W38"/>
    <mergeCell ref="C37:D37"/>
    <mergeCell ref="O37:P37"/>
    <mergeCell ref="S37:T37"/>
    <mergeCell ref="V37:W37"/>
    <mergeCell ref="C36:D36"/>
    <mergeCell ref="O36:P36"/>
    <mergeCell ref="S36:T36"/>
    <mergeCell ref="V36:W36"/>
    <mergeCell ref="C41:D41"/>
    <mergeCell ref="O41:P41"/>
    <mergeCell ref="S41:T41"/>
    <mergeCell ref="V41:W41"/>
    <mergeCell ref="C40:D40"/>
    <mergeCell ref="O40:P40"/>
    <mergeCell ref="S40:T40"/>
    <mergeCell ref="V40:W40"/>
    <mergeCell ref="C39:D39"/>
    <mergeCell ref="O39:P39"/>
    <mergeCell ref="S39:T39"/>
    <mergeCell ref="V39:W39"/>
    <mergeCell ref="C44:D44"/>
    <mergeCell ref="O44:P44"/>
    <mergeCell ref="S44:T44"/>
    <mergeCell ref="V44:W44"/>
    <mergeCell ref="C43:D43"/>
    <mergeCell ref="O43:P43"/>
    <mergeCell ref="S43:T43"/>
    <mergeCell ref="V43:W43"/>
    <mergeCell ref="C42:D42"/>
    <mergeCell ref="O42:P42"/>
    <mergeCell ref="S42:T42"/>
    <mergeCell ref="V42:W42"/>
    <mergeCell ref="C47:D47"/>
    <mergeCell ref="O47:P47"/>
    <mergeCell ref="S47:T47"/>
    <mergeCell ref="V47:W47"/>
    <mergeCell ref="C46:D46"/>
    <mergeCell ref="O46:P46"/>
    <mergeCell ref="S46:T46"/>
    <mergeCell ref="V46:W46"/>
    <mergeCell ref="C45:D45"/>
    <mergeCell ref="O45:P45"/>
    <mergeCell ref="S45:T45"/>
    <mergeCell ref="V45:W45"/>
    <mergeCell ref="C50:D50"/>
    <mergeCell ref="O50:P50"/>
    <mergeCell ref="S50:T50"/>
    <mergeCell ref="V50:W50"/>
    <mergeCell ref="C49:D49"/>
    <mergeCell ref="O49:P49"/>
    <mergeCell ref="S49:T49"/>
    <mergeCell ref="V49:W49"/>
    <mergeCell ref="C48:D48"/>
    <mergeCell ref="O48:P48"/>
    <mergeCell ref="S48:T48"/>
    <mergeCell ref="V48:W48"/>
    <mergeCell ref="C53:D53"/>
    <mergeCell ref="O53:P53"/>
    <mergeCell ref="S53:T53"/>
    <mergeCell ref="V53:W53"/>
    <mergeCell ref="C52:D52"/>
    <mergeCell ref="O52:P52"/>
    <mergeCell ref="S52:T52"/>
    <mergeCell ref="V52:W52"/>
    <mergeCell ref="C51:D51"/>
    <mergeCell ref="O51:P51"/>
    <mergeCell ref="S51:T51"/>
    <mergeCell ref="V51:W51"/>
    <mergeCell ref="C56:D56"/>
    <mergeCell ref="O56:P56"/>
    <mergeCell ref="S56:T56"/>
    <mergeCell ref="V56:W56"/>
    <mergeCell ref="C55:D55"/>
    <mergeCell ref="O55:P55"/>
    <mergeCell ref="S55:T55"/>
    <mergeCell ref="V55:W55"/>
    <mergeCell ref="C54:D54"/>
    <mergeCell ref="O54:P54"/>
    <mergeCell ref="S54:T54"/>
    <mergeCell ref="V54:W54"/>
    <mergeCell ref="C59:D59"/>
    <mergeCell ref="O59:P59"/>
    <mergeCell ref="S59:T59"/>
    <mergeCell ref="V59:W59"/>
    <mergeCell ref="C58:D58"/>
    <mergeCell ref="O58:P58"/>
    <mergeCell ref="S58:T58"/>
    <mergeCell ref="V58:W58"/>
    <mergeCell ref="C57:D57"/>
    <mergeCell ref="O57:P57"/>
    <mergeCell ref="S57:T57"/>
    <mergeCell ref="V57:W57"/>
    <mergeCell ref="C62:D62"/>
    <mergeCell ref="O62:P62"/>
    <mergeCell ref="S62:T62"/>
    <mergeCell ref="V62:W62"/>
    <mergeCell ref="C61:D61"/>
    <mergeCell ref="O61:P61"/>
    <mergeCell ref="S61:T61"/>
    <mergeCell ref="V61:W61"/>
    <mergeCell ref="C60:D60"/>
    <mergeCell ref="O60:P60"/>
    <mergeCell ref="S60:T60"/>
    <mergeCell ref="V60:W60"/>
    <mergeCell ref="C65:D65"/>
    <mergeCell ref="O65:P65"/>
    <mergeCell ref="S65:T65"/>
    <mergeCell ref="V65:W65"/>
    <mergeCell ref="C64:D64"/>
    <mergeCell ref="O64:P64"/>
    <mergeCell ref="S64:T64"/>
    <mergeCell ref="V64:W64"/>
    <mergeCell ref="C63:D63"/>
    <mergeCell ref="O63:P63"/>
    <mergeCell ref="S63:T63"/>
    <mergeCell ref="V63:W63"/>
    <mergeCell ref="C68:D68"/>
    <mergeCell ref="O68:P68"/>
    <mergeCell ref="S68:T68"/>
    <mergeCell ref="V68:W68"/>
    <mergeCell ref="C67:D67"/>
    <mergeCell ref="O67:P67"/>
    <mergeCell ref="S67:T67"/>
    <mergeCell ref="V67:W67"/>
    <mergeCell ref="C66:D66"/>
    <mergeCell ref="O66:P66"/>
    <mergeCell ref="S66:T66"/>
    <mergeCell ref="V66:W66"/>
    <mergeCell ref="C71:D71"/>
    <mergeCell ref="O71:P71"/>
    <mergeCell ref="S71:T71"/>
    <mergeCell ref="V71:W71"/>
    <mergeCell ref="C70:D70"/>
    <mergeCell ref="O70:P70"/>
    <mergeCell ref="S70:T70"/>
    <mergeCell ref="V70:W70"/>
    <mergeCell ref="C69:D69"/>
    <mergeCell ref="O69:P69"/>
    <mergeCell ref="S69:T69"/>
    <mergeCell ref="V69:W69"/>
    <mergeCell ref="C74:D74"/>
    <mergeCell ref="O74:P74"/>
    <mergeCell ref="S74:T74"/>
    <mergeCell ref="V74:W74"/>
    <mergeCell ref="C73:D73"/>
    <mergeCell ref="O73:P73"/>
    <mergeCell ref="S73:T73"/>
    <mergeCell ref="V73:W73"/>
    <mergeCell ref="C72:D72"/>
    <mergeCell ref="O72:P72"/>
    <mergeCell ref="S72:T72"/>
    <mergeCell ref="V72:W72"/>
    <mergeCell ref="C77:D77"/>
    <mergeCell ref="O77:P77"/>
    <mergeCell ref="S77:T77"/>
    <mergeCell ref="V77:W77"/>
    <mergeCell ref="C76:D76"/>
    <mergeCell ref="O76:P76"/>
    <mergeCell ref="S76:T76"/>
    <mergeCell ref="V76:W76"/>
    <mergeCell ref="C75:D75"/>
    <mergeCell ref="O75:P75"/>
    <mergeCell ref="S75:T75"/>
    <mergeCell ref="V75:W75"/>
    <mergeCell ref="C80:D80"/>
    <mergeCell ref="O80:P80"/>
    <mergeCell ref="S80:T80"/>
    <mergeCell ref="V80:W80"/>
    <mergeCell ref="C79:D79"/>
    <mergeCell ref="O79:P79"/>
    <mergeCell ref="S79:T79"/>
    <mergeCell ref="V79:W79"/>
    <mergeCell ref="C78:D78"/>
    <mergeCell ref="O78:P78"/>
    <mergeCell ref="S78:T78"/>
    <mergeCell ref="V78:W78"/>
    <mergeCell ref="C83:D83"/>
    <mergeCell ref="O83:P83"/>
    <mergeCell ref="S83:T83"/>
    <mergeCell ref="V83:W83"/>
    <mergeCell ref="C82:D82"/>
    <mergeCell ref="O82:P82"/>
    <mergeCell ref="S82:T82"/>
    <mergeCell ref="V82:W82"/>
    <mergeCell ref="C81:D81"/>
    <mergeCell ref="O81:P81"/>
    <mergeCell ref="S81:T81"/>
    <mergeCell ref="V81:W81"/>
    <mergeCell ref="C86:D86"/>
    <mergeCell ref="O86:P86"/>
    <mergeCell ref="S86:T86"/>
    <mergeCell ref="V86:W86"/>
    <mergeCell ref="C85:D85"/>
    <mergeCell ref="O85:P85"/>
    <mergeCell ref="S85:T85"/>
    <mergeCell ref="V85:W85"/>
    <mergeCell ref="C84:D84"/>
    <mergeCell ref="O84:P84"/>
    <mergeCell ref="S84:T84"/>
    <mergeCell ref="V84:W84"/>
    <mergeCell ref="C89:D89"/>
    <mergeCell ref="O89:P89"/>
    <mergeCell ref="S89:T89"/>
    <mergeCell ref="V89:W89"/>
    <mergeCell ref="C88:D88"/>
    <mergeCell ref="O88:P88"/>
    <mergeCell ref="S88:T88"/>
    <mergeCell ref="V88:W88"/>
    <mergeCell ref="C87:D87"/>
    <mergeCell ref="O87:P87"/>
    <mergeCell ref="S87:T87"/>
    <mergeCell ref="V87:W87"/>
    <mergeCell ref="C92:D92"/>
    <mergeCell ref="O92:P92"/>
    <mergeCell ref="S92:T92"/>
    <mergeCell ref="V92:W92"/>
    <mergeCell ref="C91:D91"/>
    <mergeCell ref="O91:P91"/>
    <mergeCell ref="S91:T91"/>
    <mergeCell ref="V91:W91"/>
    <mergeCell ref="C90:D90"/>
    <mergeCell ref="O90:P90"/>
    <mergeCell ref="S90:T90"/>
    <mergeCell ref="V90:W90"/>
    <mergeCell ref="C95:D95"/>
    <mergeCell ref="O95:P95"/>
    <mergeCell ref="S95:T95"/>
    <mergeCell ref="V95:W95"/>
    <mergeCell ref="C94:D94"/>
    <mergeCell ref="O94:P94"/>
    <mergeCell ref="S94:T94"/>
    <mergeCell ref="V94:W94"/>
    <mergeCell ref="C93:D93"/>
    <mergeCell ref="O93:P93"/>
    <mergeCell ref="S93:T93"/>
    <mergeCell ref="V93:W93"/>
    <mergeCell ref="C98:D98"/>
    <mergeCell ref="O98:P98"/>
    <mergeCell ref="S98:T98"/>
    <mergeCell ref="V98:W98"/>
    <mergeCell ref="C97:D97"/>
    <mergeCell ref="O97:P97"/>
    <mergeCell ref="S97:T97"/>
    <mergeCell ref="V97:W97"/>
    <mergeCell ref="C96:D96"/>
    <mergeCell ref="O96:P96"/>
    <mergeCell ref="S96:T96"/>
    <mergeCell ref="V96:W96"/>
    <mergeCell ref="C101:D101"/>
    <mergeCell ref="O101:P101"/>
    <mergeCell ref="S101:T101"/>
    <mergeCell ref="V101:W101"/>
    <mergeCell ref="C100:D100"/>
    <mergeCell ref="O100:P100"/>
    <mergeCell ref="S100:T100"/>
    <mergeCell ref="V100:W100"/>
    <mergeCell ref="C99:D99"/>
    <mergeCell ref="O99:P99"/>
    <mergeCell ref="S99:T99"/>
    <mergeCell ref="V99:W99"/>
    <mergeCell ref="C104:D104"/>
    <mergeCell ref="O104:P104"/>
    <mergeCell ref="S104:T104"/>
    <mergeCell ref="V104:W104"/>
    <mergeCell ref="C103:D103"/>
    <mergeCell ref="O103:P103"/>
    <mergeCell ref="S103:T103"/>
    <mergeCell ref="V103:W103"/>
    <mergeCell ref="C102:D102"/>
    <mergeCell ref="O102:P102"/>
    <mergeCell ref="S102:T102"/>
    <mergeCell ref="V102:W102"/>
    <mergeCell ref="C107:D107"/>
    <mergeCell ref="O107:P107"/>
    <mergeCell ref="S107:T107"/>
    <mergeCell ref="V107:W107"/>
    <mergeCell ref="C106:D106"/>
    <mergeCell ref="O106:P106"/>
    <mergeCell ref="S106:T106"/>
    <mergeCell ref="V106:W106"/>
    <mergeCell ref="C105:D105"/>
    <mergeCell ref="O105:P105"/>
    <mergeCell ref="S105:T105"/>
    <mergeCell ref="V105:W105"/>
    <mergeCell ref="C110:D110"/>
    <mergeCell ref="O110:P110"/>
    <mergeCell ref="S110:T110"/>
    <mergeCell ref="V110:W110"/>
    <mergeCell ref="C109:D109"/>
    <mergeCell ref="O109:P109"/>
    <mergeCell ref="S109:T109"/>
    <mergeCell ref="V109:W109"/>
    <mergeCell ref="C108:D108"/>
    <mergeCell ref="O108:P108"/>
    <mergeCell ref="S108:T108"/>
    <mergeCell ref="V108:W108"/>
  </mergeCells>
  <phoneticPr fontId="2"/>
  <conditionalFormatting sqref="G11:G110">
    <cfRule type="cellIs" dxfId="3" priority="1" stopIfTrue="1" operator="equal">
      <formula>"買"</formula>
    </cfRule>
    <cfRule type="cellIs" dxfId="2" priority="2" stopIfTrue="1" operator="equal">
      <formula>"売"</formula>
    </cfRule>
  </conditionalFormatting>
  <dataValidations count="3">
    <dataValidation type="list" allowBlank="1" showInputMessage="1" showErrorMessage="1" sqref="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IY61:IY110 SU61:SU110 ACQ61:ACQ110 AMM61:AMM110 AWI61:AWI110 BGE61:BGE110 BQA61:BQA110 BZW61:BZW110 CJS61:CJS110 CTO61:CTO110 DDK61:DDK110 DNG61:DNG110 DXC61:DXC110 EGY61:EGY110 EQU61:EQU110 FAQ61:FAQ110 FKM61:FKM110 FUI61:FUI110 GEE61:GEE110 GOA61:GOA110 GXW61:GXW110 HHS61:HHS110 HRO61:HRO110 IBK61:IBK110 ILG61:ILG110 IVC61:IVC110 JEY61:JEY110 JOU61:JOU110 JYQ61:JYQ110 KIM61:KIM110 KSI61:KSI110 LCE61:LCE110 LMA61:LMA110 LVW61:LVW110 MFS61:MFS110 MPO61:MPO110 MZK61:MZK110 NJG61:NJG110 NTC61:NTC110 OCY61:OCY110 OMU61:OMU110 OWQ61:OWQ110 PGM61:PGM110 PQI61:PQI110 QAE61:QAE110 QKA61:QKA110 QTW61:QTW110 RDS61:RDS110 RNO61:RNO110 RXK61:RXK110 SHG61:SHG110 SRC61:SRC110 TAY61:TAY110 TKU61:TKU110 TUQ61:TUQ110 UEM61:UEM110 UOI61:UOI110 UYE61:UYE110 VIA61:VIA110 VRW61:VRW110 WBS61:WBS110 WLO61:WLO110 WVK61:WVK110 IY65597:IY65646 SU65597:SU65646 ACQ65597:ACQ65646 AMM65597:AMM65646 AWI65597:AWI65646 BGE65597:BGE65646 BQA65597:BQA65646 BZW65597:BZW65646 CJS65597:CJS65646 CTO65597:CTO65646 DDK65597:DDK65646 DNG65597:DNG65646 DXC65597:DXC65646 EGY65597:EGY65646 EQU65597:EQU65646 FAQ65597:FAQ65646 FKM65597:FKM65646 FUI65597:FUI65646 GEE65597:GEE65646 GOA65597:GOA65646 GXW65597:GXW65646 HHS65597:HHS65646 HRO65597:HRO65646 IBK65597:IBK65646 ILG65597:ILG65646 IVC65597:IVC65646 JEY65597:JEY65646 JOU65597:JOU65646 JYQ65597:JYQ65646 KIM65597:KIM65646 KSI65597:KSI65646 LCE65597:LCE65646 LMA65597:LMA65646 LVW65597:LVW65646 MFS65597:MFS65646 MPO65597:MPO65646 MZK65597:MZK65646 NJG65597:NJG65646 NTC65597:NTC65646 OCY65597:OCY65646 OMU65597:OMU65646 OWQ65597:OWQ65646 PGM65597:PGM65646 PQI65597:PQI65646 QAE65597:QAE65646 QKA65597:QKA65646 QTW65597:QTW65646 RDS65597:RDS65646 RNO65597:RNO65646 RXK65597:RXK65646 SHG65597:SHG65646 SRC65597:SRC65646 TAY65597:TAY65646 TKU65597:TKU65646 TUQ65597:TUQ65646 UEM65597:UEM65646 UOI65597:UOI65646 UYE65597:UYE65646 VIA65597:VIA65646 VRW65597:VRW65646 WBS65597:WBS65646 WLO65597:WLO65646 WVK65597:WVK65646 IY131133:IY131182 SU131133:SU131182 ACQ131133:ACQ131182 AMM131133:AMM131182 AWI131133:AWI131182 BGE131133:BGE131182 BQA131133:BQA131182 BZW131133:BZW131182 CJS131133:CJS131182 CTO131133:CTO131182 DDK131133:DDK131182 DNG131133:DNG131182 DXC131133:DXC131182 EGY131133:EGY131182 EQU131133:EQU131182 FAQ131133:FAQ131182 FKM131133:FKM131182 FUI131133:FUI131182 GEE131133:GEE131182 GOA131133:GOA131182 GXW131133:GXW131182 HHS131133:HHS131182 HRO131133:HRO131182 IBK131133:IBK131182 ILG131133:ILG131182 IVC131133:IVC131182 JEY131133:JEY131182 JOU131133:JOU131182 JYQ131133:JYQ131182 KIM131133:KIM131182 KSI131133:KSI131182 LCE131133:LCE131182 LMA131133:LMA131182 LVW131133:LVW131182 MFS131133:MFS131182 MPO131133:MPO131182 MZK131133:MZK131182 NJG131133:NJG131182 NTC131133:NTC131182 OCY131133:OCY131182 OMU131133:OMU131182 OWQ131133:OWQ131182 PGM131133:PGM131182 PQI131133:PQI131182 QAE131133:QAE131182 QKA131133:QKA131182 QTW131133:QTW131182 RDS131133:RDS131182 RNO131133:RNO131182 RXK131133:RXK131182 SHG131133:SHG131182 SRC131133:SRC131182 TAY131133:TAY131182 TKU131133:TKU131182 TUQ131133:TUQ131182 UEM131133:UEM131182 UOI131133:UOI131182 UYE131133:UYE131182 VIA131133:VIA131182 VRW131133:VRW131182 WBS131133:WBS131182 WLO131133:WLO131182 WVK131133:WVK131182 IY196669:IY196718 SU196669:SU196718 ACQ196669:ACQ196718 AMM196669:AMM196718 AWI196669:AWI196718 BGE196669:BGE196718 BQA196669:BQA196718 BZW196669:BZW196718 CJS196669:CJS196718 CTO196669:CTO196718 DDK196669:DDK196718 DNG196669:DNG196718 DXC196669:DXC196718 EGY196669:EGY196718 EQU196669:EQU196718 FAQ196669:FAQ196718 FKM196669:FKM196718 FUI196669:FUI196718 GEE196669:GEE196718 GOA196669:GOA196718 GXW196669:GXW196718 HHS196669:HHS196718 HRO196669:HRO196718 IBK196669:IBK196718 ILG196669:ILG196718 IVC196669:IVC196718 JEY196669:JEY196718 JOU196669:JOU196718 JYQ196669:JYQ196718 KIM196669:KIM196718 KSI196669:KSI196718 LCE196669:LCE196718 LMA196669:LMA196718 LVW196669:LVW196718 MFS196669:MFS196718 MPO196669:MPO196718 MZK196669:MZK196718 NJG196669:NJG196718 NTC196669:NTC196718 OCY196669:OCY196718 OMU196669:OMU196718 OWQ196669:OWQ196718 PGM196669:PGM196718 PQI196669:PQI196718 QAE196669:QAE196718 QKA196669:QKA196718 QTW196669:QTW196718 RDS196669:RDS196718 RNO196669:RNO196718 RXK196669:RXK196718 SHG196669:SHG196718 SRC196669:SRC196718 TAY196669:TAY196718 TKU196669:TKU196718 TUQ196669:TUQ196718 UEM196669:UEM196718 UOI196669:UOI196718 UYE196669:UYE196718 VIA196669:VIA196718 VRW196669:VRW196718 WBS196669:WBS196718 WLO196669:WLO196718 WVK196669:WVK196718 IY262205:IY262254 SU262205:SU262254 ACQ262205:ACQ262254 AMM262205:AMM262254 AWI262205:AWI262254 BGE262205:BGE262254 BQA262205:BQA262254 BZW262205:BZW262254 CJS262205:CJS262254 CTO262205:CTO262254 DDK262205:DDK262254 DNG262205:DNG262254 DXC262205:DXC262254 EGY262205:EGY262254 EQU262205:EQU262254 FAQ262205:FAQ262254 FKM262205:FKM262254 FUI262205:FUI262254 GEE262205:GEE262254 GOA262205:GOA262254 GXW262205:GXW262254 HHS262205:HHS262254 HRO262205:HRO262254 IBK262205:IBK262254 ILG262205:ILG262254 IVC262205:IVC262254 JEY262205:JEY262254 JOU262205:JOU262254 JYQ262205:JYQ262254 KIM262205:KIM262254 KSI262205:KSI262254 LCE262205:LCE262254 LMA262205:LMA262254 LVW262205:LVW262254 MFS262205:MFS262254 MPO262205:MPO262254 MZK262205:MZK262254 NJG262205:NJG262254 NTC262205:NTC262254 OCY262205:OCY262254 OMU262205:OMU262254 OWQ262205:OWQ262254 PGM262205:PGM262254 PQI262205:PQI262254 QAE262205:QAE262254 QKA262205:QKA262254 QTW262205:QTW262254 RDS262205:RDS262254 RNO262205:RNO262254 RXK262205:RXK262254 SHG262205:SHG262254 SRC262205:SRC262254 TAY262205:TAY262254 TKU262205:TKU262254 TUQ262205:TUQ262254 UEM262205:UEM262254 UOI262205:UOI262254 UYE262205:UYE262254 VIA262205:VIA262254 VRW262205:VRW262254 WBS262205:WBS262254 WLO262205:WLO262254 WVK262205:WVK262254 IY327741:IY327790 SU327741:SU327790 ACQ327741:ACQ327790 AMM327741:AMM327790 AWI327741:AWI327790 BGE327741:BGE327790 BQA327741:BQA327790 BZW327741:BZW327790 CJS327741:CJS327790 CTO327741:CTO327790 DDK327741:DDK327790 DNG327741:DNG327790 DXC327741:DXC327790 EGY327741:EGY327790 EQU327741:EQU327790 FAQ327741:FAQ327790 FKM327741:FKM327790 FUI327741:FUI327790 GEE327741:GEE327790 GOA327741:GOA327790 GXW327741:GXW327790 HHS327741:HHS327790 HRO327741:HRO327790 IBK327741:IBK327790 ILG327741:ILG327790 IVC327741:IVC327790 JEY327741:JEY327790 JOU327741:JOU327790 JYQ327741:JYQ327790 KIM327741:KIM327790 KSI327741:KSI327790 LCE327741:LCE327790 LMA327741:LMA327790 LVW327741:LVW327790 MFS327741:MFS327790 MPO327741:MPO327790 MZK327741:MZK327790 NJG327741:NJG327790 NTC327741:NTC327790 OCY327741:OCY327790 OMU327741:OMU327790 OWQ327741:OWQ327790 PGM327741:PGM327790 PQI327741:PQI327790 QAE327741:QAE327790 QKA327741:QKA327790 QTW327741:QTW327790 RDS327741:RDS327790 RNO327741:RNO327790 RXK327741:RXK327790 SHG327741:SHG327790 SRC327741:SRC327790 TAY327741:TAY327790 TKU327741:TKU327790 TUQ327741:TUQ327790 UEM327741:UEM327790 UOI327741:UOI327790 UYE327741:UYE327790 VIA327741:VIA327790 VRW327741:VRW327790 WBS327741:WBS327790 WLO327741:WLO327790 WVK327741:WVK327790 IY393277:IY393326 SU393277:SU393326 ACQ393277:ACQ393326 AMM393277:AMM393326 AWI393277:AWI393326 BGE393277:BGE393326 BQA393277:BQA393326 BZW393277:BZW393326 CJS393277:CJS393326 CTO393277:CTO393326 DDK393277:DDK393326 DNG393277:DNG393326 DXC393277:DXC393326 EGY393277:EGY393326 EQU393277:EQU393326 FAQ393277:FAQ393326 FKM393277:FKM393326 FUI393277:FUI393326 GEE393277:GEE393326 GOA393277:GOA393326 GXW393277:GXW393326 HHS393277:HHS393326 HRO393277:HRO393326 IBK393277:IBK393326 ILG393277:ILG393326 IVC393277:IVC393326 JEY393277:JEY393326 JOU393277:JOU393326 JYQ393277:JYQ393326 KIM393277:KIM393326 KSI393277:KSI393326 LCE393277:LCE393326 LMA393277:LMA393326 LVW393277:LVW393326 MFS393277:MFS393326 MPO393277:MPO393326 MZK393277:MZK393326 NJG393277:NJG393326 NTC393277:NTC393326 OCY393277:OCY393326 OMU393277:OMU393326 OWQ393277:OWQ393326 PGM393277:PGM393326 PQI393277:PQI393326 QAE393277:QAE393326 QKA393277:QKA393326 QTW393277:QTW393326 RDS393277:RDS393326 RNO393277:RNO393326 RXK393277:RXK393326 SHG393277:SHG393326 SRC393277:SRC393326 TAY393277:TAY393326 TKU393277:TKU393326 TUQ393277:TUQ393326 UEM393277:UEM393326 UOI393277:UOI393326 UYE393277:UYE393326 VIA393277:VIA393326 VRW393277:VRW393326 WBS393277:WBS393326 WLO393277:WLO393326 WVK393277:WVK393326 IY458813:IY458862 SU458813:SU458862 ACQ458813:ACQ458862 AMM458813:AMM458862 AWI458813:AWI458862 BGE458813:BGE458862 BQA458813:BQA458862 BZW458813:BZW458862 CJS458813:CJS458862 CTO458813:CTO458862 DDK458813:DDK458862 DNG458813:DNG458862 DXC458813:DXC458862 EGY458813:EGY458862 EQU458813:EQU458862 FAQ458813:FAQ458862 FKM458813:FKM458862 FUI458813:FUI458862 GEE458813:GEE458862 GOA458813:GOA458862 GXW458813:GXW458862 HHS458813:HHS458862 HRO458813:HRO458862 IBK458813:IBK458862 ILG458813:ILG458862 IVC458813:IVC458862 JEY458813:JEY458862 JOU458813:JOU458862 JYQ458813:JYQ458862 KIM458813:KIM458862 KSI458813:KSI458862 LCE458813:LCE458862 LMA458813:LMA458862 LVW458813:LVW458862 MFS458813:MFS458862 MPO458813:MPO458862 MZK458813:MZK458862 NJG458813:NJG458862 NTC458813:NTC458862 OCY458813:OCY458862 OMU458813:OMU458862 OWQ458813:OWQ458862 PGM458813:PGM458862 PQI458813:PQI458862 QAE458813:QAE458862 QKA458813:QKA458862 QTW458813:QTW458862 RDS458813:RDS458862 RNO458813:RNO458862 RXK458813:RXK458862 SHG458813:SHG458862 SRC458813:SRC458862 TAY458813:TAY458862 TKU458813:TKU458862 TUQ458813:TUQ458862 UEM458813:UEM458862 UOI458813:UOI458862 UYE458813:UYE458862 VIA458813:VIA458862 VRW458813:VRW458862 WBS458813:WBS458862 WLO458813:WLO458862 WVK458813:WVK458862 IY524349:IY524398 SU524349:SU524398 ACQ524349:ACQ524398 AMM524349:AMM524398 AWI524349:AWI524398 BGE524349:BGE524398 BQA524349:BQA524398 BZW524349:BZW524398 CJS524349:CJS524398 CTO524349:CTO524398 DDK524349:DDK524398 DNG524349:DNG524398 DXC524349:DXC524398 EGY524349:EGY524398 EQU524349:EQU524398 FAQ524349:FAQ524398 FKM524349:FKM524398 FUI524349:FUI524398 GEE524349:GEE524398 GOA524349:GOA524398 GXW524349:GXW524398 HHS524349:HHS524398 HRO524349:HRO524398 IBK524349:IBK524398 ILG524349:ILG524398 IVC524349:IVC524398 JEY524349:JEY524398 JOU524349:JOU524398 JYQ524349:JYQ524398 KIM524349:KIM524398 KSI524349:KSI524398 LCE524349:LCE524398 LMA524349:LMA524398 LVW524349:LVW524398 MFS524349:MFS524398 MPO524349:MPO524398 MZK524349:MZK524398 NJG524349:NJG524398 NTC524349:NTC524398 OCY524349:OCY524398 OMU524349:OMU524398 OWQ524349:OWQ524398 PGM524349:PGM524398 PQI524349:PQI524398 QAE524349:QAE524398 QKA524349:QKA524398 QTW524349:QTW524398 RDS524349:RDS524398 RNO524349:RNO524398 RXK524349:RXK524398 SHG524349:SHG524398 SRC524349:SRC524398 TAY524349:TAY524398 TKU524349:TKU524398 TUQ524349:TUQ524398 UEM524349:UEM524398 UOI524349:UOI524398 UYE524349:UYE524398 VIA524349:VIA524398 VRW524349:VRW524398 WBS524349:WBS524398 WLO524349:WLO524398 WVK524349:WVK524398 IY589885:IY589934 SU589885:SU589934 ACQ589885:ACQ589934 AMM589885:AMM589934 AWI589885:AWI589934 BGE589885:BGE589934 BQA589885:BQA589934 BZW589885:BZW589934 CJS589885:CJS589934 CTO589885:CTO589934 DDK589885:DDK589934 DNG589885:DNG589934 DXC589885:DXC589934 EGY589885:EGY589934 EQU589885:EQU589934 FAQ589885:FAQ589934 FKM589885:FKM589934 FUI589885:FUI589934 GEE589885:GEE589934 GOA589885:GOA589934 GXW589885:GXW589934 HHS589885:HHS589934 HRO589885:HRO589934 IBK589885:IBK589934 ILG589885:ILG589934 IVC589885:IVC589934 JEY589885:JEY589934 JOU589885:JOU589934 JYQ589885:JYQ589934 KIM589885:KIM589934 KSI589885:KSI589934 LCE589885:LCE589934 LMA589885:LMA589934 LVW589885:LVW589934 MFS589885:MFS589934 MPO589885:MPO589934 MZK589885:MZK589934 NJG589885:NJG589934 NTC589885:NTC589934 OCY589885:OCY589934 OMU589885:OMU589934 OWQ589885:OWQ589934 PGM589885:PGM589934 PQI589885:PQI589934 QAE589885:QAE589934 QKA589885:QKA589934 QTW589885:QTW589934 RDS589885:RDS589934 RNO589885:RNO589934 RXK589885:RXK589934 SHG589885:SHG589934 SRC589885:SRC589934 TAY589885:TAY589934 TKU589885:TKU589934 TUQ589885:TUQ589934 UEM589885:UEM589934 UOI589885:UOI589934 UYE589885:UYE589934 VIA589885:VIA589934 VRW589885:VRW589934 WBS589885:WBS589934 WLO589885:WLO589934 WVK589885:WVK589934 IY655421:IY655470 SU655421:SU655470 ACQ655421:ACQ655470 AMM655421:AMM655470 AWI655421:AWI655470 BGE655421:BGE655470 BQA655421:BQA655470 BZW655421:BZW655470 CJS655421:CJS655470 CTO655421:CTO655470 DDK655421:DDK655470 DNG655421:DNG655470 DXC655421:DXC655470 EGY655421:EGY655470 EQU655421:EQU655470 FAQ655421:FAQ655470 FKM655421:FKM655470 FUI655421:FUI655470 GEE655421:GEE655470 GOA655421:GOA655470 GXW655421:GXW655470 HHS655421:HHS655470 HRO655421:HRO655470 IBK655421:IBK655470 ILG655421:ILG655470 IVC655421:IVC655470 JEY655421:JEY655470 JOU655421:JOU655470 JYQ655421:JYQ655470 KIM655421:KIM655470 KSI655421:KSI655470 LCE655421:LCE655470 LMA655421:LMA655470 LVW655421:LVW655470 MFS655421:MFS655470 MPO655421:MPO655470 MZK655421:MZK655470 NJG655421:NJG655470 NTC655421:NTC655470 OCY655421:OCY655470 OMU655421:OMU655470 OWQ655421:OWQ655470 PGM655421:PGM655470 PQI655421:PQI655470 QAE655421:QAE655470 QKA655421:QKA655470 QTW655421:QTW655470 RDS655421:RDS655470 RNO655421:RNO655470 RXK655421:RXK655470 SHG655421:SHG655470 SRC655421:SRC655470 TAY655421:TAY655470 TKU655421:TKU655470 TUQ655421:TUQ655470 UEM655421:UEM655470 UOI655421:UOI655470 UYE655421:UYE655470 VIA655421:VIA655470 VRW655421:VRW655470 WBS655421:WBS655470 WLO655421:WLO655470 WVK655421:WVK655470 IY720957:IY721006 SU720957:SU721006 ACQ720957:ACQ721006 AMM720957:AMM721006 AWI720957:AWI721006 BGE720957:BGE721006 BQA720957:BQA721006 BZW720957:BZW721006 CJS720957:CJS721006 CTO720957:CTO721006 DDK720957:DDK721006 DNG720957:DNG721006 DXC720957:DXC721006 EGY720957:EGY721006 EQU720957:EQU721006 FAQ720957:FAQ721006 FKM720957:FKM721006 FUI720957:FUI721006 GEE720957:GEE721006 GOA720957:GOA721006 GXW720957:GXW721006 HHS720957:HHS721006 HRO720957:HRO721006 IBK720957:IBK721006 ILG720957:ILG721006 IVC720957:IVC721006 JEY720957:JEY721006 JOU720957:JOU721006 JYQ720957:JYQ721006 KIM720957:KIM721006 KSI720957:KSI721006 LCE720957:LCE721006 LMA720957:LMA721006 LVW720957:LVW721006 MFS720957:MFS721006 MPO720957:MPO721006 MZK720957:MZK721006 NJG720957:NJG721006 NTC720957:NTC721006 OCY720957:OCY721006 OMU720957:OMU721006 OWQ720957:OWQ721006 PGM720957:PGM721006 PQI720957:PQI721006 QAE720957:QAE721006 QKA720957:QKA721006 QTW720957:QTW721006 RDS720957:RDS721006 RNO720957:RNO721006 RXK720957:RXK721006 SHG720957:SHG721006 SRC720957:SRC721006 TAY720957:TAY721006 TKU720957:TKU721006 TUQ720957:TUQ721006 UEM720957:UEM721006 UOI720957:UOI721006 UYE720957:UYE721006 VIA720957:VIA721006 VRW720957:VRW721006 WBS720957:WBS721006 WLO720957:WLO721006 WVK720957:WVK721006 IY786493:IY786542 SU786493:SU786542 ACQ786493:ACQ786542 AMM786493:AMM786542 AWI786493:AWI786542 BGE786493:BGE786542 BQA786493:BQA786542 BZW786493:BZW786542 CJS786493:CJS786542 CTO786493:CTO786542 DDK786493:DDK786542 DNG786493:DNG786542 DXC786493:DXC786542 EGY786493:EGY786542 EQU786493:EQU786542 FAQ786493:FAQ786542 FKM786493:FKM786542 FUI786493:FUI786542 GEE786493:GEE786542 GOA786493:GOA786542 GXW786493:GXW786542 HHS786493:HHS786542 HRO786493:HRO786542 IBK786493:IBK786542 ILG786493:ILG786542 IVC786493:IVC786542 JEY786493:JEY786542 JOU786493:JOU786542 JYQ786493:JYQ786542 KIM786493:KIM786542 KSI786493:KSI786542 LCE786493:LCE786542 LMA786493:LMA786542 LVW786493:LVW786542 MFS786493:MFS786542 MPO786493:MPO786542 MZK786493:MZK786542 NJG786493:NJG786542 NTC786493:NTC786542 OCY786493:OCY786542 OMU786493:OMU786542 OWQ786493:OWQ786542 PGM786493:PGM786542 PQI786493:PQI786542 QAE786493:QAE786542 QKA786493:QKA786542 QTW786493:QTW786542 RDS786493:RDS786542 RNO786493:RNO786542 RXK786493:RXK786542 SHG786493:SHG786542 SRC786493:SRC786542 TAY786493:TAY786542 TKU786493:TKU786542 TUQ786493:TUQ786542 UEM786493:UEM786542 UOI786493:UOI786542 UYE786493:UYE786542 VIA786493:VIA786542 VRW786493:VRW786542 WBS786493:WBS786542 WLO786493:WLO786542 WVK786493:WVK786542 IY852029:IY852078 SU852029:SU852078 ACQ852029:ACQ852078 AMM852029:AMM852078 AWI852029:AWI852078 BGE852029:BGE852078 BQA852029:BQA852078 BZW852029:BZW852078 CJS852029:CJS852078 CTO852029:CTO852078 DDK852029:DDK852078 DNG852029:DNG852078 DXC852029:DXC852078 EGY852029:EGY852078 EQU852029:EQU852078 FAQ852029:FAQ852078 FKM852029:FKM852078 FUI852029:FUI852078 GEE852029:GEE852078 GOA852029:GOA852078 GXW852029:GXW852078 HHS852029:HHS852078 HRO852029:HRO852078 IBK852029:IBK852078 ILG852029:ILG852078 IVC852029:IVC852078 JEY852029:JEY852078 JOU852029:JOU852078 JYQ852029:JYQ852078 KIM852029:KIM852078 KSI852029:KSI852078 LCE852029:LCE852078 LMA852029:LMA852078 LVW852029:LVW852078 MFS852029:MFS852078 MPO852029:MPO852078 MZK852029:MZK852078 NJG852029:NJG852078 NTC852029:NTC852078 OCY852029:OCY852078 OMU852029:OMU852078 OWQ852029:OWQ852078 PGM852029:PGM852078 PQI852029:PQI852078 QAE852029:QAE852078 QKA852029:QKA852078 QTW852029:QTW852078 RDS852029:RDS852078 RNO852029:RNO852078 RXK852029:RXK852078 SHG852029:SHG852078 SRC852029:SRC852078 TAY852029:TAY852078 TKU852029:TKU852078 TUQ852029:TUQ852078 UEM852029:UEM852078 UOI852029:UOI852078 UYE852029:UYE852078 VIA852029:VIA852078 VRW852029:VRW852078 WBS852029:WBS852078 WLO852029:WLO852078 WVK852029:WVK852078 IY917565:IY917614 SU917565:SU917614 ACQ917565:ACQ917614 AMM917565:AMM917614 AWI917565:AWI917614 BGE917565:BGE917614 BQA917565:BQA917614 BZW917565:BZW917614 CJS917565:CJS917614 CTO917565:CTO917614 DDK917565:DDK917614 DNG917565:DNG917614 DXC917565:DXC917614 EGY917565:EGY917614 EQU917565:EQU917614 FAQ917565:FAQ917614 FKM917565:FKM917614 FUI917565:FUI917614 GEE917565:GEE917614 GOA917565:GOA917614 GXW917565:GXW917614 HHS917565:HHS917614 HRO917565:HRO917614 IBK917565:IBK917614 ILG917565:ILG917614 IVC917565:IVC917614 JEY917565:JEY917614 JOU917565:JOU917614 JYQ917565:JYQ917614 KIM917565:KIM917614 KSI917565:KSI917614 LCE917565:LCE917614 LMA917565:LMA917614 LVW917565:LVW917614 MFS917565:MFS917614 MPO917565:MPO917614 MZK917565:MZK917614 NJG917565:NJG917614 NTC917565:NTC917614 OCY917565:OCY917614 OMU917565:OMU917614 OWQ917565:OWQ917614 PGM917565:PGM917614 PQI917565:PQI917614 QAE917565:QAE917614 QKA917565:QKA917614 QTW917565:QTW917614 RDS917565:RDS917614 RNO917565:RNO917614 RXK917565:RXK917614 SHG917565:SHG917614 SRC917565:SRC917614 TAY917565:TAY917614 TKU917565:TKU917614 TUQ917565:TUQ917614 UEM917565:UEM917614 UOI917565:UOI917614 UYE917565:UYE917614 VIA917565:VIA917614 VRW917565:VRW917614 WBS917565:WBS917614 WLO917565:WLO917614 WVK917565:WVK917614 IY983101:IY983150 SU983101:SU983150 ACQ983101:ACQ983150 AMM983101:AMM983150 AWI983101:AWI983150 BGE983101:BGE983150 BQA983101:BQA983150 BZW983101:BZW983150 CJS983101:CJS983150 CTO983101:CTO983150 DDK983101:DDK983150 DNG983101:DNG983150 DXC983101:DXC983150 EGY983101:EGY983150 EQU983101:EQU983150 FAQ983101:FAQ983150 FKM983101:FKM983150 FUI983101:FUI983150 GEE983101:GEE983150 GOA983101:GOA983150 GXW983101:GXW983150 HHS983101:HHS983150 HRO983101:HRO983150 IBK983101:IBK983150 ILG983101:ILG983150 IVC983101:IVC983150 JEY983101:JEY983150 JOU983101:JOU983150 JYQ983101:JYQ983150 KIM983101:KIM983150 KSI983101:KSI983150 LCE983101:LCE983150 LMA983101:LMA983150 LVW983101:LVW983150 MFS983101:MFS983150 MPO983101:MPO983150 MZK983101:MZK983150 NJG983101:NJG983150 NTC983101:NTC983150 OCY983101:OCY983150 OMU983101:OMU983150 OWQ983101:OWQ983150 PGM983101:PGM983150 PQI983101:PQI983150 QAE983101:QAE983150 QKA983101:QKA983150 QTW983101:QTW983150 RDS983101:RDS983150 RNO983101:RNO983150 RXK983101:RXK983150 SHG983101:SHG983150 SRC983101:SRC983150 TAY983101:TAY983150 TKU983101:TKU983150 TUQ983101:TUQ983150 UEM983101:UEM983150 UOI983101:UOI983150 UYE983101:UYE983150 VIA983101:VIA983150 VRW983101:VRW983150 WBS983101:WBS983150 WLO983101:WLO983150 WVK983101:WVK983150 IY51:IY59 SU51:SU59 ACQ51:ACQ59 AMM51:AMM59 AWI51:AWI59 BGE51:BGE59 BQA51:BQA59 BZW51:BZW59 CJS51:CJS59 CTO51:CTO59 DDK51:DDK59 DNG51:DNG59 DXC51:DXC59 EGY51:EGY59 EQU51:EQU59 FAQ51:FAQ59 FKM51:FKM59 FUI51:FUI59 GEE51:GEE59 GOA51:GOA59 GXW51:GXW59 HHS51:HHS59 HRO51:HRO59 IBK51:IBK59 ILG51:ILG59 IVC51:IVC59 JEY51:JEY59 JOU51:JOU59 JYQ51:JYQ59 KIM51:KIM59 KSI51:KSI59 LCE51:LCE59 LMA51:LMA59 LVW51:LVW59 MFS51:MFS59 MPO51:MPO59 MZK51:MZK59 NJG51:NJG59 NTC51:NTC59 OCY51:OCY59 OMU51:OMU59 OWQ51:OWQ59 PGM51:PGM59 PQI51:PQI59 QAE51:QAE59 QKA51:QKA59 QTW51:QTW59 RDS51:RDS59 RNO51:RNO59 RXK51:RXK59 SHG51:SHG59 SRC51:SRC59 TAY51:TAY59 TKU51:TKU59 TUQ51:TUQ59 UEM51:UEM59 UOI51:UOI59 UYE51:UYE59 VIA51:VIA59 VRW51:VRW59 WBS51:WBS59 WLO51:WLO59 WVK51:WVK59 IY65587:IY65595 SU65587:SU65595 ACQ65587:ACQ65595 AMM65587:AMM65595 AWI65587:AWI65595 BGE65587:BGE65595 BQA65587:BQA65595 BZW65587:BZW65595 CJS65587:CJS65595 CTO65587:CTO65595 DDK65587:DDK65595 DNG65587:DNG65595 DXC65587:DXC65595 EGY65587:EGY65595 EQU65587:EQU65595 FAQ65587:FAQ65595 FKM65587:FKM65595 FUI65587:FUI65595 GEE65587:GEE65595 GOA65587:GOA65595 GXW65587:GXW65595 HHS65587:HHS65595 HRO65587:HRO65595 IBK65587:IBK65595 ILG65587:ILG65595 IVC65587:IVC65595 JEY65587:JEY65595 JOU65587:JOU65595 JYQ65587:JYQ65595 KIM65587:KIM65595 KSI65587:KSI65595 LCE65587:LCE65595 LMA65587:LMA65595 LVW65587:LVW65595 MFS65587:MFS65595 MPO65587:MPO65595 MZK65587:MZK65595 NJG65587:NJG65595 NTC65587:NTC65595 OCY65587:OCY65595 OMU65587:OMU65595 OWQ65587:OWQ65595 PGM65587:PGM65595 PQI65587:PQI65595 QAE65587:QAE65595 QKA65587:QKA65595 QTW65587:QTW65595 RDS65587:RDS65595 RNO65587:RNO65595 RXK65587:RXK65595 SHG65587:SHG65595 SRC65587:SRC65595 TAY65587:TAY65595 TKU65587:TKU65595 TUQ65587:TUQ65595 UEM65587:UEM65595 UOI65587:UOI65595 UYE65587:UYE65595 VIA65587:VIA65595 VRW65587:VRW65595 WBS65587:WBS65595 WLO65587:WLO65595 WVK65587:WVK65595 IY131123:IY131131 SU131123:SU131131 ACQ131123:ACQ131131 AMM131123:AMM131131 AWI131123:AWI131131 BGE131123:BGE131131 BQA131123:BQA131131 BZW131123:BZW131131 CJS131123:CJS131131 CTO131123:CTO131131 DDK131123:DDK131131 DNG131123:DNG131131 DXC131123:DXC131131 EGY131123:EGY131131 EQU131123:EQU131131 FAQ131123:FAQ131131 FKM131123:FKM131131 FUI131123:FUI131131 GEE131123:GEE131131 GOA131123:GOA131131 GXW131123:GXW131131 HHS131123:HHS131131 HRO131123:HRO131131 IBK131123:IBK131131 ILG131123:ILG131131 IVC131123:IVC131131 JEY131123:JEY131131 JOU131123:JOU131131 JYQ131123:JYQ131131 KIM131123:KIM131131 KSI131123:KSI131131 LCE131123:LCE131131 LMA131123:LMA131131 LVW131123:LVW131131 MFS131123:MFS131131 MPO131123:MPO131131 MZK131123:MZK131131 NJG131123:NJG131131 NTC131123:NTC131131 OCY131123:OCY131131 OMU131123:OMU131131 OWQ131123:OWQ131131 PGM131123:PGM131131 PQI131123:PQI131131 QAE131123:QAE131131 QKA131123:QKA131131 QTW131123:QTW131131 RDS131123:RDS131131 RNO131123:RNO131131 RXK131123:RXK131131 SHG131123:SHG131131 SRC131123:SRC131131 TAY131123:TAY131131 TKU131123:TKU131131 TUQ131123:TUQ131131 UEM131123:UEM131131 UOI131123:UOI131131 UYE131123:UYE131131 VIA131123:VIA131131 VRW131123:VRW131131 WBS131123:WBS131131 WLO131123:WLO131131 WVK131123:WVK131131 IY196659:IY196667 SU196659:SU196667 ACQ196659:ACQ196667 AMM196659:AMM196667 AWI196659:AWI196667 BGE196659:BGE196667 BQA196659:BQA196667 BZW196659:BZW196667 CJS196659:CJS196667 CTO196659:CTO196667 DDK196659:DDK196667 DNG196659:DNG196667 DXC196659:DXC196667 EGY196659:EGY196667 EQU196659:EQU196667 FAQ196659:FAQ196667 FKM196659:FKM196667 FUI196659:FUI196667 GEE196659:GEE196667 GOA196659:GOA196667 GXW196659:GXW196667 HHS196659:HHS196667 HRO196659:HRO196667 IBK196659:IBK196667 ILG196659:ILG196667 IVC196659:IVC196667 JEY196659:JEY196667 JOU196659:JOU196667 JYQ196659:JYQ196667 KIM196659:KIM196667 KSI196659:KSI196667 LCE196659:LCE196667 LMA196659:LMA196667 LVW196659:LVW196667 MFS196659:MFS196667 MPO196659:MPO196667 MZK196659:MZK196667 NJG196659:NJG196667 NTC196659:NTC196667 OCY196659:OCY196667 OMU196659:OMU196667 OWQ196659:OWQ196667 PGM196659:PGM196667 PQI196659:PQI196667 QAE196659:QAE196667 QKA196659:QKA196667 QTW196659:QTW196667 RDS196659:RDS196667 RNO196659:RNO196667 RXK196659:RXK196667 SHG196659:SHG196667 SRC196659:SRC196667 TAY196659:TAY196667 TKU196659:TKU196667 TUQ196659:TUQ196667 UEM196659:UEM196667 UOI196659:UOI196667 UYE196659:UYE196667 VIA196659:VIA196667 VRW196659:VRW196667 WBS196659:WBS196667 WLO196659:WLO196667 WVK196659:WVK196667 IY262195:IY262203 SU262195:SU262203 ACQ262195:ACQ262203 AMM262195:AMM262203 AWI262195:AWI262203 BGE262195:BGE262203 BQA262195:BQA262203 BZW262195:BZW262203 CJS262195:CJS262203 CTO262195:CTO262203 DDK262195:DDK262203 DNG262195:DNG262203 DXC262195:DXC262203 EGY262195:EGY262203 EQU262195:EQU262203 FAQ262195:FAQ262203 FKM262195:FKM262203 FUI262195:FUI262203 GEE262195:GEE262203 GOA262195:GOA262203 GXW262195:GXW262203 HHS262195:HHS262203 HRO262195:HRO262203 IBK262195:IBK262203 ILG262195:ILG262203 IVC262195:IVC262203 JEY262195:JEY262203 JOU262195:JOU262203 JYQ262195:JYQ262203 KIM262195:KIM262203 KSI262195:KSI262203 LCE262195:LCE262203 LMA262195:LMA262203 LVW262195:LVW262203 MFS262195:MFS262203 MPO262195:MPO262203 MZK262195:MZK262203 NJG262195:NJG262203 NTC262195:NTC262203 OCY262195:OCY262203 OMU262195:OMU262203 OWQ262195:OWQ262203 PGM262195:PGM262203 PQI262195:PQI262203 QAE262195:QAE262203 QKA262195:QKA262203 QTW262195:QTW262203 RDS262195:RDS262203 RNO262195:RNO262203 RXK262195:RXK262203 SHG262195:SHG262203 SRC262195:SRC262203 TAY262195:TAY262203 TKU262195:TKU262203 TUQ262195:TUQ262203 UEM262195:UEM262203 UOI262195:UOI262203 UYE262195:UYE262203 VIA262195:VIA262203 VRW262195:VRW262203 WBS262195:WBS262203 WLO262195:WLO262203 WVK262195:WVK262203 IY327731:IY327739 SU327731:SU327739 ACQ327731:ACQ327739 AMM327731:AMM327739 AWI327731:AWI327739 BGE327731:BGE327739 BQA327731:BQA327739 BZW327731:BZW327739 CJS327731:CJS327739 CTO327731:CTO327739 DDK327731:DDK327739 DNG327731:DNG327739 DXC327731:DXC327739 EGY327731:EGY327739 EQU327731:EQU327739 FAQ327731:FAQ327739 FKM327731:FKM327739 FUI327731:FUI327739 GEE327731:GEE327739 GOA327731:GOA327739 GXW327731:GXW327739 HHS327731:HHS327739 HRO327731:HRO327739 IBK327731:IBK327739 ILG327731:ILG327739 IVC327731:IVC327739 JEY327731:JEY327739 JOU327731:JOU327739 JYQ327731:JYQ327739 KIM327731:KIM327739 KSI327731:KSI327739 LCE327731:LCE327739 LMA327731:LMA327739 LVW327731:LVW327739 MFS327731:MFS327739 MPO327731:MPO327739 MZK327731:MZK327739 NJG327731:NJG327739 NTC327731:NTC327739 OCY327731:OCY327739 OMU327731:OMU327739 OWQ327731:OWQ327739 PGM327731:PGM327739 PQI327731:PQI327739 QAE327731:QAE327739 QKA327731:QKA327739 QTW327731:QTW327739 RDS327731:RDS327739 RNO327731:RNO327739 RXK327731:RXK327739 SHG327731:SHG327739 SRC327731:SRC327739 TAY327731:TAY327739 TKU327731:TKU327739 TUQ327731:TUQ327739 UEM327731:UEM327739 UOI327731:UOI327739 UYE327731:UYE327739 VIA327731:VIA327739 VRW327731:VRW327739 WBS327731:WBS327739 WLO327731:WLO327739 WVK327731:WVK327739 IY393267:IY393275 SU393267:SU393275 ACQ393267:ACQ393275 AMM393267:AMM393275 AWI393267:AWI393275 BGE393267:BGE393275 BQA393267:BQA393275 BZW393267:BZW393275 CJS393267:CJS393275 CTO393267:CTO393275 DDK393267:DDK393275 DNG393267:DNG393275 DXC393267:DXC393275 EGY393267:EGY393275 EQU393267:EQU393275 FAQ393267:FAQ393275 FKM393267:FKM393275 FUI393267:FUI393275 GEE393267:GEE393275 GOA393267:GOA393275 GXW393267:GXW393275 HHS393267:HHS393275 HRO393267:HRO393275 IBK393267:IBK393275 ILG393267:ILG393275 IVC393267:IVC393275 JEY393267:JEY393275 JOU393267:JOU393275 JYQ393267:JYQ393275 KIM393267:KIM393275 KSI393267:KSI393275 LCE393267:LCE393275 LMA393267:LMA393275 LVW393267:LVW393275 MFS393267:MFS393275 MPO393267:MPO393275 MZK393267:MZK393275 NJG393267:NJG393275 NTC393267:NTC393275 OCY393267:OCY393275 OMU393267:OMU393275 OWQ393267:OWQ393275 PGM393267:PGM393275 PQI393267:PQI393275 QAE393267:QAE393275 QKA393267:QKA393275 QTW393267:QTW393275 RDS393267:RDS393275 RNO393267:RNO393275 RXK393267:RXK393275 SHG393267:SHG393275 SRC393267:SRC393275 TAY393267:TAY393275 TKU393267:TKU393275 TUQ393267:TUQ393275 UEM393267:UEM393275 UOI393267:UOI393275 UYE393267:UYE393275 VIA393267:VIA393275 VRW393267:VRW393275 WBS393267:WBS393275 WLO393267:WLO393275 WVK393267:WVK393275 IY458803:IY458811 SU458803:SU458811 ACQ458803:ACQ458811 AMM458803:AMM458811 AWI458803:AWI458811 BGE458803:BGE458811 BQA458803:BQA458811 BZW458803:BZW458811 CJS458803:CJS458811 CTO458803:CTO458811 DDK458803:DDK458811 DNG458803:DNG458811 DXC458803:DXC458811 EGY458803:EGY458811 EQU458803:EQU458811 FAQ458803:FAQ458811 FKM458803:FKM458811 FUI458803:FUI458811 GEE458803:GEE458811 GOA458803:GOA458811 GXW458803:GXW458811 HHS458803:HHS458811 HRO458803:HRO458811 IBK458803:IBK458811 ILG458803:ILG458811 IVC458803:IVC458811 JEY458803:JEY458811 JOU458803:JOU458811 JYQ458803:JYQ458811 KIM458803:KIM458811 KSI458803:KSI458811 LCE458803:LCE458811 LMA458803:LMA458811 LVW458803:LVW458811 MFS458803:MFS458811 MPO458803:MPO458811 MZK458803:MZK458811 NJG458803:NJG458811 NTC458803:NTC458811 OCY458803:OCY458811 OMU458803:OMU458811 OWQ458803:OWQ458811 PGM458803:PGM458811 PQI458803:PQI458811 QAE458803:QAE458811 QKA458803:QKA458811 QTW458803:QTW458811 RDS458803:RDS458811 RNO458803:RNO458811 RXK458803:RXK458811 SHG458803:SHG458811 SRC458803:SRC458811 TAY458803:TAY458811 TKU458803:TKU458811 TUQ458803:TUQ458811 UEM458803:UEM458811 UOI458803:UOI458811 UYE458803:UYE458811 VIA458803:VIA458811 VRW458803:VRW458811 WBS458803:WBS458811 WLO458803:WLO458811 WVK458803:WVK458811 IY524339:IY524347 SU524339:SU524347 ACQ524339:ACQ524347 AMM524339:AMM524347 AWI524339:AWI524347 BGE524339:BGE524347 BQA524339:BQA524347 BZW524339:BZW524347 CJS524339:CJS524347 CTO524339:CTO524347 DDK524339:DDK524347 DNG524339:DNG524347 DXC524339:DXC524347 EGY524339:EGY524347 EQU524339:EQU524347 FAQ524339:FAQ524347 FKM524339:FKM524347 FUI524339:FUI524347 GEE524339:GEE524347 GOA524339:GOA524347 GXW524339:GXW524347 HHS524339:HHS524347 HRO524339:HRO524347 IBK524339:IBK524347 ILG524339:ILG524347 IVC524339:IVC524347 JEY524339:JEY524347 JOU524339:JOU524347 JYQ524339:JYQ524347 KIM524339:KIM524347 KSI524339:KSI524347 LCE524339:LCE524347 LMA524339:LMA524347 LVW524339:LVW524347 MFS524339:MFS524347 MPO524339:MPO524347 MZK524339:MZK524347 NJG524339:NJG524347 NTC524339:NTC524347 OCY524339:OCY524347 OMU524339:OMU524347 OWQ524339:OWQ524347 PGM524339:PGM524347 PQI524339:PQI524347 QAE524339:QAE524347 QKA524339:QKA524347 QTW524339:QTW524347 RDS524339:RDS524347 RNO524339:RNO524347 RXK524339:RXK524347 SHG524339:SHG524347 SRC524339:SRC524347 TAY524339:TAY524347 TKU524339:TKU524347 TUQ524339:TUQ524347 UEM524339:UEM524347 UOI524339:UOI524347 UYE524339:UYE524347 VIA524339:VIA524347 VRW524339:VRW524347 WBS524339:WBS524347 WLO524339:WLO524347 WVK524339:WVK524347 IY589875:IY589883 SU589875:SU589883 ACQ589875:ACQ589883 AMM589875:AMM589883 AWI589875:AWI589883 BGE589875:BGE589883 BQA589875:BQA589883 BZW589875:BZW589883 CJS589875:CJS589883 CTO589875:CTO589883 DDK589875:DDK589883 DNG589875:DNG589883 DXC589875:DXC589883 EGY589875:EGY589883 EQU589875:EQU589883 FAQ589875:FAQ589883 FKM589875:FKM589883 FUI589875:FUI589883 GEE589875:GEE589883 GOA589875:GOA589883 GXW589875:GXW589883 HHS589875:HHS589883 HRO589875:HRO589883 IBK589875:IBK589883 ILG589875:ILG589883 IVC589875:IVC589883 JEY589875:JEY589883 JOU589875:JOU589883 JYQ589875:JYQ589883 KIM589875:KIM589883 KSI589875:KSI589883 LCE589875:LCE589883 LMA589875:LMA589883 LVW589875:LVW589883 MFS589875:MFS589883 MPO589875:MPO589883 MZK589875:MZK589883 NJG589875:NJG589883 NTC589875:NTC589883 OCY589875:OCY589883 OMU589875:OMU589883 OWQ589875:OWQ589883 PGM589875:PGM589883 PQI589875:PQI589883 QAE589875:QAE589883 QKA589875:QKA589883 QTW589875:QTW589883 RDS589875:RDS589883 RNO589875:RNO589883 RXK589875:RXK589883 SHG589875:SHG589883 SRC589875:SRC589883 TAY589875:TAY589883 TKU589875:TKU589883 TUQ589875:TUQ589883 UEM589875:UEM589883 UOI589875:UOI589883 UYE589875:UYE589883 VIA589875:VIA589883 VRW589875:VRW589883 WBS589875:WBS589883 WLO589875:WLO589883 WVK589875:WVK589883 IY655411:IY655419 SU655411:SU655419 ACQ655411:ACQ655419 AMM655411:AMM655419 AWI655411:AWI655419 BGE655411:BGE655419 BQA655411:BQA655419 BZW655411:BZW655419 CJS655411:CJS655419 CTO655411:CTO655419 DDK655411:DDK655419 DNG655411:DNG655419 DXC655411:DXC655419 EGY655411:EGY655419 EQU655411:EQU655419 FAQ655411:FAQ655419 FKM655411:FKM655419 FUI655411:FUI655419 GEE655411:GEE655419 GOA655411:GOA655419 GXW655411:GXW655419 HHS655411:HHS655419 HRO655411:HRO655419 IBK655411:IBK655419 ILG655411:ILG655419 IVC655411:IVC655419 JEY655411:JEY655419 JOU655411:JOU655419 JYQ655411:JYQ655419 KIM655411:KIM655419 KSI655411:KSI655419 LCE655411:LCE655419 LMA655411:LMA655419 LVW655411:LVW655419 MFS655411:MFS655419 MPO655411:MPO655419 MZK655411:MZK655419 NJG655411:NJG655419 NTC655411:NTC655419 OCY655411:OCY655419 OMU655411:OMU655419 OWQ655411:OWQ655419 PGM655411:PGM655419 PQI655411:PQI655419 QAE655411:QAE655419 QKA655411:QKA655419 QTW655411:QTW655419 RDS655411:RDS655419 RNO655411:RNO655419 RXK655411:RXK655419 SHG655411:SHG655419 SRC655411:SRC655419 TAY655411:TAY655419 TKU655411:TKU655419 TUQ655411:TUQ655419 UEM655411:UEM655419 UOI655411:UOI655419 UYE655411:UYE655419 VIA655411:VIA655419 VRW655411:VRW655419 WBS655411:WBS655419 WLO655411:WLO655419 WVK655411:WVK655419 IY720947:IY720955 SU720947:SU720955 ACQ720947:ACQ720955 AMM720947:AMM720955 AWI720947:AWI720955 BGE720947:BGE720955 BQA720947:BQA720955 BZW720947:BZW720955 CJS720947:CJS720955 CTO720947:CTO720955 DDK720947:DDK720955 DNG720947:DNG720955 DXC720947:DXC720955 EGY720947:EGY720955 EQU720947:EQU720955 FAQ720947:FAQ720955 FKM720947:FKM720955 FUI720947:FUI720955 GEE720947:GEE720955 GOA720947:GOA720955 GXW720947:GXW720955 HHS720947:HHS720955 HRO720947:HRO720955 IBK720947:IBK720955 ILG720947:ILG720955 IVC720947:IVC720955 JEY720947:JEY720955 JOU720947:JOU720955 JYQ720947:JYQ720955 KIM720947:KIM720955 KSI720947:KSI720955 LCE720947:LCE720955 LMA720947:LMA720955 LVW720947:LVW720955 MFS720947:MFS720955 MPO720947:MPO720955 MZK720947:MZK720955 NJG720947:NJG720955 NTC720947:NTC720955 OCY720947:OCY720955 OMU720947:OMU720955 OWQ720947:OWQ720955 PGM720947:PGM720955 PQI720947:PQI720955 QAE720947:QAE720955 QKA720947:QKA720955 QTW720947:QTW720955 RDS720947:RDS720955 RNO720947:RNO720955 RXK720947:RXK720955 SHG720947:SHG720955 SRC720947:SRC720955 TAY720947:TAY720955 TKU720947:TKU720955 TUQ720947:TUQ720955 UEM720947:UEM720955 UOI720947:UOI720955 UYE720947:UYE720955 VIA720947:VIA720955 VRW720947:VRW720955 WBS720947:WBS720955 WLO720947:WLO720955 WVK720947:WVK720955 IY786483:IY786491 SU786483:SU786491 ACQ786483:ACQ786491 AMM786483:AMM786491 AWI786483:AWI786491 BGE786483:BGE786491 BQA786483:BQA786491 BZW786483:BZW786491 CJS786483:CJS786491 CTO786483:CTO786491 DDK786483:DDK786491 DNG786483:DNG786491 DXC786483:DXC786491 EGY786483:EGY786491 EQU786483:EQU786491 FAQ786483:FAQ786491 FKM786483:FKM786491 FUI786483:FUI786491 GEE786483:GEE786491 GOA786483:GOA786491 GXW786483:GXW786491 HHS786483:HHS786491 HRO786483:HRO786491 IBK786483:IBK786491 ILG786483:ILG786491 IVC786483:IVC786491 JEY786483:JEY786491 JOU786483:JOU786491 JYQ786483:JYQ786491 KIM786483:KIM786491 KSI786483:KSI786491 LCE786483:LCE786491 LMA786483:LMA786491 LVW786483:LVW786491 MFS786483:MFS786491 MPO786483:MPO786491 MZK786483:MZK786491 NJG786483:NJG786491 NTC786483:NTC786491 OCY786483:OCY786491 OMU786483:OMU786491 OWQ786483:OWQ786491 PGM786483:PGM786491 PQI786483:PQI786491 QAE786483:QAE786491 QKA786483:QKA786491 QTW786483:QTW786491 RDS786483:RDS786491 RNO786483:RNO786491 RXK786483:RXK786491 SHG786483:SHG786491 SRC786483:SRC786491 TAY786483:TAY786491 TKU786483:TKU786491 TUQ786483:TUQ786491 UEM786483:UEM786491 UOI786483:UOI786491 UYE786483:UYE786491 VIA786483:VIA786491 VRW786483:VRW786491 WBS786483:WBS786491 WLO786483:WLO786491 WVK786483:WVK786491 IY852019:IY852027 SU852019:SU852027 ACQ852019:ACQ852027 AMM852019:AMM852027 AWI852019:AWI852027 BGE852019:BGE852027 BQA852019:BQA852027 BZW852019:BZW852027 CJS852019:CJS852027 CTO852019:CTO852027 DDK852019:DDK852027 DNG852019:DNG852027 DXC852019:DXC852027 EGY852019:EGY852027 EQU852019:EQU852027 FAQ852019:FAQ852027 FKM852019:FKM852027 FUI852019:FUI852027 GEE852019:GEE852027 GOA852019:GOA852027 GXW852019:GXW852027 HHS852019:HHS852027 HRO852019:HRO852027 IBK852019:IBK852027 ILG852019:ILG852027 IVC852019:IVC852027 JEY852019:JEY852027 JOU852019:JOU852027 JYQ852019:JYQ852027 KIM852019:KIM852027 KSI852019:KSI852027 LCE852019:LCE852027 LMA852019:LMA852027 LVW852019:LVW852027 MFS852019:MFS852027 MPO852019:MPO852027 MZK852019:MZK852027 NJG852019:NJG852027 NTC852019:NTC852027 OCY852019:OCY852027 OMU852019:OMU852027 OWQ852019:OWQ852027 PGM852019:PGM852027 PQI852019:PQI852027 QAE852019:QAE852027 QKA852019:QKA852027 QTW852019:QTW852027 RDS852019:RDS852027 RNO852019:RNO852027 RXK852019:RXK852027 SHG852019:SHG852027 SRC852019:SRC852027 TAY852019:TAY852027 TKU852019:TKU852027 TUQ852019:TUQ852027 UEM852019:UEM852027 UOI852019:UOI852027 UYE852019:UYE852027 VIA852019:VIA852027 VRW852019:VRW852027 WBS852019:WBS852027 WLO852019:WLO852027 WVK852019:WVK852027 IY917555:IY917563 SU917555:SU917563 ACQ917555:ACQ917563 AMM917555:AMM917563 AWI917555:AWI917563 BGE917555:BGE917563 BQA917555:BQA917563 BZW917555:BZW917563 CJS917555:CJS917563 CTO917555:CTO917563 DDK917555:DDK917563 DNG917555:DNG917563 DXC917555:DXC917563 EGY917555:EGY917563 EQU917555:EQU917563 FAQ917555:FAQ917563 FKM917555:FKM917563 FUI917555:FUI917563 GEE917555:GEE917563 GOA917555:GOA917563 GXW917555:GXW917563 HHS917555:HHS917563 HRO917555:HRO917563 IBK917555:IBK917563 ILG917555:ILG917563 IVC917555:IVC917563 JEY917555:JEY917563 JOU917555:JOU917563 JYQ917555:JYQ917563 KIM917555:KIM917563 KSI917555:KSI917563 LCE917555:LCE917563 LMA917555:LMA917563 LVW917555:LVW917563 MFS917555:MFS917563 MPO917555:MPO917563 MZK917555:MZK917563 NJG917555:NJG917563 NTC917555:NTC917563 OCY917555:OCY917563 OMU917555:OMU917563 OWQ917555:OWQ917563 PGM917555:PGM917563 PQI917555:PQI917563 QAE917555:QAE917563 QKA917555:QKA917563 QTW917555:QTW917563 RDS917555:RDS917563 RNO917555:RNO917563 RXK917555:RXK917563 SHG917555:SHG917563 SRC917555:SRC917563 TAY917555:TAY917563 TKU917555:TKU917563 TUQ917555:TUQ917563 UEM917555:UEM917563 UOI917555:UOI917563 UYE917555:UYE917563 VIA917555:VIA917563 VRW917555:VRW917563 WBS917555:WBS917563 WLO917555:WLO917563 WVK917555:WVK917563 IY983091:IY983099 SU983091:SU983099 ACQ983091:ACQ983099 AMM983091:AMM983099 AWI983091:AWI983099 BGE983091:BGE983099 BQA983091:BQA983099 BZW983091:BZW983099 CJS983091:CJS983099 CTO983091:CTO983099 DDK983091:DDK983099 DNG983091:DNG983099 DXC983091:DXC983099 EGY983091:EGY983099 EQU983091:EQU983099 FAQ983091:FAQ983099 FKM983091:FKM983099 FUI983091:FUI983099 GEE983091:GEE983099 GOA983091:GOA983099 GXW983091:GXW983099 HHS983091:HHS983099 HRO983091:HRO983099 IBK983091:IBK983099 ILG983091:ILG983099 IVC983091:IVC983099 JEY983091:JEY983099 JOU983091:JOU983099 JYQ983091:JYQ983099 KIM983091:KIM983099 KSI983091:KSI983099 LCE983091:LCE983099 LMA983091:LMA983099 LVW983091:LVW983099 MFS983091:MFS983099 MPO983091:MPO983099 MZK983091:MZK983099 NJG983091:NJG983099 NTC983091:NTC983099 OCY983091:OCY983099 OMU983091:OMU983099 OWQ983091:OWQ983099 PGM983091:PGM983099 PQI983091:PQI983099 QAE983091:QAE983099 QKA983091:QKA983099 QTW983091:QTW983099 RDS983091:RDS983099 RNO983091:RNO983099 RXK983091:RXK983099 SHG983091:SHG983099 SRC983091:SRC983099 TAY983091:TAY983099 TKU983091:TKU983099 TUQ983091:TUQ983099 UEM983091:UEM983099 UOI983091:UOI983099 UYE983091:UYE983099 VIA983091:VIA983099 VRW983091:VRW983099 WBS983091:WBS983099 WLO983091:WLO983099 WVK983091:WVK983099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IY65583 SU65583 ACQ65583 AMM65583 AWI65583 BGE65583 BQA65583 BZW65583 CJS65583 CTO65583 DDK65583 DNG65583 DXC65583 EGY65583 EQU65583 FAQ65583 FKM65583 FUI65583 GEE65583 GOA65583 GXW65583 HHS65583 HRO65583 IBK65583 ILG65583 IVC65583 JEY65583 JOU65583 JYQ65583 KIM65583 KSI65583 LCE65583 LMA65583 LVW65583 MFS65583 MPO65583 MZK65583 NJG65583 NTC65583 OCY65583 OMU65583 OWQ65583 PGM65583 PQI65583 QAE65583 QKA65583 QTW65583 RDS65583 RNO65583 RXK65583 SHG65583 SRC65583 TAY65583 TKU65583 TUQ65583 UEM65583 UOI65583 UYE65583 VIA65583 VRW65583 WBS65583 WLO65583 WVK65583 IY131119 SU131119 ACQ131119 AMM131119 AWI131119 BGE131119 BQA131119 BZW131119 CJS131119 CTO131119 DDK131119 DNG131119 DXC131119 EGY131119 EQU131119 FAQ131119 FKM131119 FUI131119 GEE131119 GOA131119 GXW131119 HHS131119 HRO131119 IBK131119 ILG131119 IVC131119 JEY131119 JOU131119 JYQ131119 KIM131119 KSI131119 LCE131119 LMA131119 LVW131119 MFS131119 MPO131119 MZK131119 NJG131119 NTC131119 OCY131119 OMU131119 OWQ131119 PGM131119 PQI131119 QAE131119 QKA131119 QTW131119 RDS131119 RNO131119 RXK131119 SHG131119 SRC131119 TAY131119 TKU131119 TUQ131119 UEM131119 UOI131119 UYE131119 VIA131119 VRW131119 WBS131119 WLO131119 WVK131119 IY196655 SU196655 ACQ196655 AMM196655 AWI196655 BGE196655 BQA196655 BZW196655 CJS196655 CTO196655 DDK196655 DNG196655 DXC196655 EGY196655 EQU196655 FAQ196655 FKM196655 FUI196655 GEE196655 GOA196655 GXW196655 HHS196655 HRO196655 IBK196655 ILG196655 IVC196655 JEY196655 JOU196655 JYQ196655 KIM196655 KSI196655 LCE196655 LMA196655 LVW196655 MFS196655 MPO196655 MZK196655 NJG196655 NTC196655 OCY196655 OMU196655 OWQ196655 PGM196655 PQI196655 QAE196655 QKA196655 QTW196655 RDS196655 RNO196655 RXK196655 SHG196655 SRC196655 TAY196655 TKU196655 TUQ196655 UEM196655 UOI196655 UYE196655 VIA196655 VRW196655 WBS196655 WLO196655 WVK196655 IY262191 SU262191 ACQ262191 AMM262191 AWI262191 BGE262191 BQA262191 BZW262191 CJS262191 CTO262191 DDK262191 DNG262191 DXC262191 EGY262191 EQU262191 FAQ262191 FKM262191 FUI262191 GEE262191 GOA262191 GXW262191 HHS262191 HRO262191 IBK262191 ILG262191 IVC262191 JEY262191 JOU262191 JYQ262191 KIM262191 KSI262191 LCE262191 LMA262191 LVW262191 MFS262191 MPO262191 MZK262191 NJG262191 NTC262191 OCY262191 OMU262191 OWQ262191 PGM262191 PQI262191 QAE262191 QKA262191 QTW262191 RDS262191 RNO262191 RXK262191 SHG262191 SRC262191 TAY262191 TKU262191 TUQ262191 UEM262191 UOI262191 UYE262191 VIA262191 VRW262191 WBS262191 WLO262191 WVK262191 IY327727 SU327727 ACQ327727 AMM327727 AWI327727 BGE327727 BQA327727 BZW327727 CJS327727 CTO327727 DDK327727 DNG327727 DXC327727 EGY327727 EQU327727 FAQ327727 FKM327727 FUI327727 GEE327727 GOA327727 GXW327727 HHS327727 HRO327727 IBK327727 ILG327727 IVC327727 JEY327727 JOU327727 JYQ327727 KIM327727 KSI327727 LCE327727 LMA327727 LVW327727 MFS327727 MPO327727 MZK327727 NJG327727 NTC327727 OCY327727 OMU327727 OWQ327727 PGM327727 PQI327727 QAE327727 QKA327727 QTW327727 RDS327727 RNO327727 RXK327727 SHG327727 SRC327727 TAY327727 TKU327727 TUQ327727 UEM327727 UOI327727 UYE327727 VIA327727 VRW327727 WBS327727 WLO327727 WVK327727 IY393263 SU393263 ACQ393263 AMM393263 AWI393263 BGE393263 BQA393263 BZW393263 CJS393263 CTO393263 DDK393263 DNG393263 DXC393263 EGY393263 EQU393263 FAQ393263 FKM393263 FUI393263 GEE393263 GOA393263 GXW393263 HHS393263 HRO393263 IBK393263 ILG393263 IVC393263 JEY393263 JOU393263 JYQ393263 KIM393263 KSI393263 LCE393263 LMA393263 LVW393263 MFS393263 MPO393263 MZK393263 NJG393263 NTC393263 OCY393263 OMU393263 OWQ393263 PGM393263 PQI393263 QAE393263 QKA393263 QTW393263 RDS393263 RNO393263 RXK393263 SHG393263 SRC393263 TAY393263 TKU393263 TUQ393263 UEM393263 UOI393263 UYE393263 VIA393263 VRW393263 WBS393263 WLO393263 WVK393263 IY458799 SU458799 ACQ458799 AMM458799 AWI458799 BGE458799 BQA458799 BZW458799 CJS458799 CTO458799 DDK458799 DNG458799 DXC458799 EGY458799 EQU458799 FAQ458799 FKM458799 FUI458799 GEE458799 GOA458799 GXW458799 HHS458799 HRO458799 IBK458799 ILG458799 IVC458799 JEY458799 JOU458799 JYQ458799 KIM458799 KSI458799 LCE458799 LMA458799 LVW458799 MFS458799 MPO458799 MZK458799 NJG458799 NTC458799 OCY458799 OMU458799 OWQ458799 PGM458799 PQI458799 QAE458799 QKA458799 QTW458799 RDS458799 RNO458799 RXK458799 SHG458799 SRC458799 TAY458799 TKU458799 TUQ458799 UEM458799 UOI458799 UYE458799 VIA458799 VRW458799 WBS458799 WLO458799 WVK458799 IY524335 SU524335 ACQ524335 AMM524335 AWI524335 BGE524335 BQA524335 BZW524335 CJS524335 CTO524335 DDK524335 DNG524335 DXC524335 EGY524335 EQU524335 FAQ524335 FKM524335 FUI524335 GEE524335 GOA524335 GXW524335 HHS524335 HRO524335 IBK524335 ILG524335 IVC524335 JEY524335 JOU524335 JYQ524335 KIM524335 KSI524335 LCE524335 LMA524335 LVW524335 MFS524335 MPO524335 MZK524335 NJG524335 NTC524335 OCY524335 OMU524335 OWQ524335 PGM524335 PQI524335 QAE524335 QKA524335 QTW524335 RDS524335 RNO524335 RXK524335 SHG524335 SRC524335 TAY524335 TKU524335 TUQ524335 UEM524335 UOI524335 UYE524335 VIA524335 VRW524335 WBS524335 WLO524335 WVK524335 IY589871 SU589871 ACQ589871 AMM589871 AWI589871 BGE589871 BQA589871 BZW589871 CJS589871 CTO589871 DDK589871 DNG589871 DXC589871 EGY589871 EQU589871 FAQ589871 FKM589871 FUI589871 GEE589871 GOA589871 GXW589871 HHS589871 HRO589871 IBK589871 ILG589871 IVC589871 JEY589871 JOU589871 JYQ589871 KIM589871 KSI589871 LCE589871 LMA589871 LVW589871 MFS589871 MPO589871 MZK589871 NJG589871 NTC589871 OCY589871 OMU589871 OWQ589871 PGM589871 PQI589871 QAE589871 QKA589871 QTW589871 RDS589871 RNO589871 RXK589871 SHG589871 SRC589871 TAY589871 TKU589871 TUQ589871 UEM589871 UOI589871 UYE589871 VIA589871 VRW589871 WBS589871 WLO589871 WVK589871 IY655407 SU655407 ACQ655407 AMM655407 AWI655407 BGE655407 BQA655407 BZW655407 CJS655407 CTO655407 DDK655407 DNG655407 DXC655407 EGY655407 EQU655407 FAQ655407 FKM655407 FUI655407 GEE655407 GOA655407 GXW655407 HHS655407 HRO655407 IBK655407 ILG655407 IVC655407 JEY655407 JOU655407 JYQ655407 KIM655407 KSI655407 LCE655407 LMA655407 LVW655407 MFS655407 MPO655407 MZK655407 NJG655407 NTC655407 OCY655407 OMU655407 OWQ655407 PGM655407 PQI655407 QAE655407 QKA655407 QTW655407 RDS655407 RNO655407 RXK655407 SHG655407 SRC655407 TAY655407 TKU655407 TUQ655407 UEM655407 UOI655407 UYE655407 VIA655407 VRW655407 WBS655407 WLO655407 WVK655407 IY720943 SU720943 ACQ720943 AMM720943 AWI720943 BGE720943 BQA720943 BZW720943 CJS720943 CTO720943 DDK720943 DNG720943 DXC720943 EGY720943 EQU720943 FAQ720943 FKM720943 FUI720943 GEE720943 GOA720943 GXW720943 HHS720943 HRO720943 IBK720943 ILG720943 IVC720943 JEY720943 JOU720943 JYQ720943 KIM720943 KSI720943 LCE720943 LMA720943 LVW720943 MFS720943 MPO720943 MZK720943 NJG720943 NTC720943 OCY720943 OMU720943 OWQ720943 PGM720943 PQI720943 QAE720943 QKA720943 QTW720943 RDS720943 RNO720943 RXK720943 SHG720943 SRC720943 TAY720943 TKU720943 TUQ720943 UEM720943 UOI720943 UYE720943 VIA720943 VRW720943 WBS720943 WLO720943 WVK720943 IY786479 SU786479 ACQ786479 AMM786479 AWI786479 BGE786479 BQA786479 BZW786479 CJS786479 CTO786479 DDK786479 DNG786479 DXC786479 EGY786479 EQU786479 FAQ786479 FKM786479 FUI786479 GEE786479 GOA786479 GXW786479 HHS786479 HRO786479 IBK786479 ILG786479 IVC786479 JEY786479 JOU786479 JYQ786479 KIM786479 KSI786479 LCE786479 LMA786479 LVW786479 MFS786479 MPO786479 MZK786479 NJG786479 NTC786479 OCY786479 OMU786479 OWQ786479 PGM786479 PQI786479 QAE786479 QKA786479 QTW786479 RDS786479 RNO786479 RXK786479 SHG786479 SRC786479 TAY786479 TKU786479 TUQ786479 UEM786479 UOI786479 UYE786479 VIA786479 VRW786479 WBS786479 WLO786479 WVK786479 IY852015 SU852015 ACQ852015 AMM852015 AWI852015 BGE852015 BQA852015 BZW852015 CJS852015 CTO852015 DDK852015 DNG852015 DXC852015 EGY852015 EQU852015 FAQ852015 FKM852015 FUI852015 GEE852015 GOA852015 GXW852015 HHS852015 HRO852015 IBK852015 ILG852015 IVC852015 JEY852015 JOU852015 JYQ852015 KIM852015 KSI852015 LCE852015 LMA852015 LVW852015 MFS852015 MPO852015 MZK852015 NJG852015 NTC852015 OCY852015 OMU852015 OWQ852015 PGM852015 PQI852015 QAE852015 QKA852015 QTW852015 RDS852015 RNO852015 RXK852015 SHG852015 SRC852015 TAY852015 TKU852015 TUQ852015 UEM852015 UOI852015 UYE852015 VIA852015 VRW852015 WBS852015 WLO852015 WVK852015 IY917551 SU917551 ACQ917551 AMM917551 AWI917551 BGE917551 BQA917551 BZW917551 CJS917551 CTO917551 DDK917551 DNG917551 DXC917551 EGY917551 EQU917551 FAQ917551 FKM917551 FUI917551 GEE917551 GOA917551 GXW917551 HHS917551 HRO917551 IBK917551 ILG917551 IVC917551 JEY917551 JOU917551 JYQ917551 KIM917551 KSI917551 LCE917551 LMA917551 LVW917551 MFS917551 MPO917551 MZK917551 NJG917551 NTC917551 OCY917551 OMU917551 OWQ917551 PGM917551 PQI917551 QAE917551 QKA917551 QTW917551 RDS917551 RNO917551 RXK917551 SHG917551 SRC917551 TAY917551 TKU917551 TUQ917551 UEM917551 UOI917551 UYE917551 VIA917551 VRW917551 WBS917551 WLO917551 WVK917551 IY983087 SU983087 ACQ983087 AMM983087 AWI983087 BGE983087 BQA983087 BZW983087 CJS983087 CTO983087 DDK983087 DNG983087 DXC983087 EGY983087 EQU983087 FAQ983087 FKM983087 FUI983087 GEE983087 GOA983087 GXW983087 HHS983087 HRO983087 IBK983087 ILG983087 IVC983087 JEY983087 JOU983087 JYQ983087 KIM983087 KSI983087 LCE983087 LMA983087 LVW983087 MFS983087 MPO983087 MZK983087 NJG983087 NTC983087 OCY983087 OMU983087 OWQ983087 PGM983087 PQI983087 QAE983087 QKA983087 QTW983087 RDS983087 RNO983087 RXK983087 SHG983087 SRC983087 TAY983087 TKU983087 TUQ983087 UEM983087 UOI983087 UYE983087 VIA983087 VRW983087 WBS983087 WLO983087 WVK983087 IY37:IY45 SU37:SU45 ACQ37:ACQ45 AMM37:AMM45 AWI37:AWI45 BGE37:BGE45 BQA37:BQA45 BZW37:BZW45 CJS37:CJS45 CTO37:CTO45 DDK37:DDK45 DNG37:DNG45 DXC37:DXC45 EGY37:EGY45 EQU37:EQU45 FAQ37:FAQ45 FKM37:FKM45 FUI37:FUI45 GEE37:GEE45 GOA37:GOA45 GXW37:GXW45 HHS37:HHS45 HRO37:HRO45 IBK37:IBK45 ILG37:ILG45 IVC37:IVC45 JEY37:JEY45 JOU37:JOU45 JYQ37:JYQ45 KIM37:KIM45 KSI37:KSI45 LCE37:LCE45 LMA37:LMA45 LVW37:LVW45 MFS37:MFS45 MPO37:MPO45 MZK37:MZK45 NJG37:NJG45 NTC37:NTC45 OCY37:OCY45 OMU37:OMU45 OWQ37:OWQ45 PGM37:PGM45 PQI37:PQI45 QAE37:QAE45 QKA37:QKA45 QTW37:QTW45 RDS37:RDS45 RNO37:RNO45 RXK37:RXK45 SHG37:SHG45 SRC37:SRC45 TAY37:TAY45 TKU37:TKU45 TUQ37:TUQ45 UEM37:UEM45 UOI37:UOI45 UYE37:UYE45 VIA37:VIA45 VRW37:VRW45 WBS37:WBS45 WLO37:WLO45 WVK37:WVK45 IY65573:IY65581 SU65573:SU65581 ACQ65573:ACQ65581 AMM65573:AMM65581 AWI65573:AWI65581 BGE65573:BGE65581 BQA65573:BQA65581 BZW65573:BZW65581 CJS65573:CJS65581 CTO65573:CTO65581 DDK65573:DDK65581 DNG65573:DNG65581 DXC65573:DXC65581 EGY65573:EGY65581 EQU65573:EQU65581 FAQ65573:FAQ65581 FKM65573:FKM65581 FUI65573:FUI65581 GEE65573:GEE65581 GOA65573:GOA65581 GXW65573:GXW65581 HHS65573:HHS65581 HRO65573:HRO65581 IBK65573:IBK65581 ILG65573:ILG65581 IVC65573:IVC65581 JEY65573:JEY65581 JOU65573:JOU65581 JYQ65573:JYQ65581 KIM65573:KIM65581 KSI65573:KSI65581 LCE65573:LCE65581 LMA65573:LMA65581 LVW65573:LVW65581 MFS65573:MFS65581 MPO65573:MPO65581 MZK65573:MZK65581 NJG65573:NJG65581 NTC65573:NTC65581 OCY65573:OCY65581 OMU65573:OMU65581 OWQ65573:OWQ65581 PGM65573:PGM65581 PQI65573:PQI65581 QAE65573:QAE65581 QKA65573:QKA65581 QTW65573:QTW65581 RDS65573:RDS65581 RNO65573:RNO65581 RXK65573:RXK65581 SHG65573:SHG65581 SRC65573:SRC65581 TAY65573:TAY65581 TKU65573:TKU65581 TUQ65573:TUQ65581 UEM65573:UEM65581 UOI65573:UOI65581 UYE65573:UYE65581 VIA65573:VIA65581 VRW65573:VRW65581 WBS65573:WBS65581 WLO65573:WLO65581 WVK65573:WVK65581 IY131109:IY131117 SU131109:SU131117 ACQ131109:ACQ131117 AMM131109:AMM131117 AWI131109:AWI131117 BGE131109:BGE131117 BQA131109:BQA131117 BZW131109:BZW131117 CJS131109:CJS131117 CTO131109:CTO131117 DDK131109:DDK131117 DNG131109:DNG131117 DXC131109:DXC131117 EGY131109:EGY131117 EQU131109:EQU131117 FAQ131109:FAQ131117 FKM131109:FKM131117 FUI131109:FUI131117 GEE131109:GEE131117 GOA131109:GOA131117 GXW131109:GXW131117 HHS131109:HHS131117 HRO131109:HRO131117 IBK131109:IBK131117 ILG131109:ILG131117 IVC131109:IVC131117 JEY131109:JEY131117 JOU131109:JOU131117 JYQ131109:JYQ131117 KIM131109:KIM131117 KSI131109:KSI131117 LCE131109:LCE131117 LMA131109:LMA131117 LVW131109:LVW131117 MFS131109:MFS131117 MPO131109:MPO131117 MZK131109:MZK131117 NJG131109:NJG131117 NTC131109:NTC131117 OCY131109:OCY131117 OMU131109:OMU131117 OWQ131109:OWQ131117 PGM131109:PGM131117 PQI131109:PQI131117 QAE131109:QAE131117 QKA131109:QKA131117 QTW131109:QTW131117 RDS131109:RDS131117 RNO131109:RNO131117 RXK131109:RXK131117 SHG131109:SHG131117 SRC131109:SRC131117 TAY131109:TAY131117 TKU131109:TKU131117 TUQ131109:TUQ131117 UEM131109:UEM131117 UOI131109:UOI131117 UYE131109:UYE131117 VIA131109:VIA131117 VRW131109:VRW131117 WBS131109:WBS131117 WLO131109:WLO131117 WVK131109:WVK131117 IY196645:IY196653 SU196645:SU196653 ACQ196645:ACQ196653 AMM196645:AMM196653 AWI196645:AWI196653 BGE196645:BGE196653 BQA196645:BQA196653 BZW196645:BZW196653 CJS196645:CJS196653 CTO196645:CTO196653 DDK196645:DDK196653 DNG196645:DNG196653 DXC196645:DXC196653 EGY196645:EGY196653 EQU196645:EQU196653 FAQ196645:FAQ196653 FKM196645:FKM196653 FUI196645:FUI196653 GEE196645:GEE196653 GOA196645:GOA196653 GXW196645:GXW196653 HHS196645:HHS196653 HRO196645:HRO196653 IBK196645:IBK196653 ILG196645:ILG196653 IVC196645:IVC196653 JEY196645:JEY196653 JOU196645:JOU196653 JYQ196645:JYQ196653 KIM196645:KIM196653 KSI196645:KSI196653 LCE196645:LCE196653 LMA196645:LMA196653 LVW196645:LVW196653 MFS196645:MFS196653 MPO196645:MPO196653 MZK196645:MZK196653 NJG196645:NJG196653 NTC196645:NTC196653 OCY196645:OCY196653 OMU196645:OMU196653 OWQ196645:OWQ196653 PGM196645:PGM196653 PQI196645:PQI196653 QAE196645:QAE196653 QKA196645:QKA196653 QTW196645:QTW196653 RDS196645:RDS196653 RNO196645:RNO196653 RXK196645:RXK196653 SHG196645:SHG196653 SRC196645:SRC196653 TAY196645:TAY196653 TKU196645:TKU196653 TUQ196645:TUQ196653 UEM196645:UEM196653 UOI196645:UOI196653 UYE196645:UYE196653 VIA196645:VIA196653 VRW196645:VRW196653 WBS196645:WBS196653 WLO196645:WLO196653 WVK196645:WVK196653 IY262181:IY262189 SU262181:SU262189 ACQ262181:ACQ262189 AMM262181:AMM262189 AWI262181:AWI262189 BGE262181:BGE262189 BQA262181:BQA262189 BZW262181:BZW262189 CJS262181:CJS262189 CTO262181:CTO262189 DDK262181:DDK262189 DNG262181:DNG262189 DXC262181:DXC262189 EGY262181:EGY262189 EQU262181:EQU262189 FAQ262181:FAQ262189 FKM262181:FKM262189 FUI262181:FUI262189 GEE262181:GEE262189 GOA262181:GOA262189 GXW262181:GXW262189 HHS262181:HHS262189 HRO262181:HRO262189 IBK262181:IBK262189 ILG262181:ILG262189 IVC262181:IVC262189 JEY262181:JEY262189 JOU262181:JOU262189 JYQ262181:JYQ262189 KIM262181:KIM262189 KSI262181:KSI262189 LCE262181:LCE262189 LMA262181:LMA262189 LVW262181:LVW262189 MFS262181:MFS262189 MPO262181:MPO262189 MZK262181:MZK262189 NJG262181:NJG262189 NTC262181:NTC262189 OCY262181:OCY262189 OMU262181:OMU262189 OWQ262181:OWQ262189 PGM262181:PGM262189 PQI262181:PQI262189 QAE262181:QAE262189 QKA262181:QKA262189 QTW262181:QTW262189 RDS262181:RDS262189 RNO262181:RNO262189 RXK262181:RXK262189 SHG262181:SHG262189 SRC262181:SRC262189 TAY262181:TAY262189 TKU262181:TKU262189 TUQ262181:TUQ262189 UEM262181:UEM262189 UOI262181:UOI262189 UYE262181:UYE262189 VIA262181:VIA262189 VRW262181:VRW262189 WBS262181:WBS262189 WLO262181:WLO262189 WVK262181:WVK262189 IY327717:IY327725 SU327717:SU327725 ACQ327717:ACQ327725 AMM327717:AMM327725 AWI327717:AWI327725 BGE327717:BGE327725 BQA327717:BQA327725 BZW327717:BZW327725 CJS327717:CJS327725 CTO327717:CTO327725 DDK327717:DDK327725 DNG327717:DNG327725 DXC327717:DXC327725 EGY327717:EGY327725 EQU327717:EQU327725 FAQ327717:FAQ327725 FKM327717:FKM327725 FUI327717:FUI327725 GEE327717:GEE327725 GOA327717:GOA327725 GXW327717:GXW327725 HHS327717:HHS327725 HRO327717:HRO327725 IBK327717:IBK327725 ILG327717:ILG327725 IVC327717:IVC327725 JEY327717:JEY327725 JOU327717:JOU327725 JYQ327717:JYQ327725 KIM327717:KIM327725 KSI327717:KSI327725 LCE327717:LCE327725 LMA327717:LMA327725 LVW327717:LVW327725 MFS327717:MFS327725 MPO327717:MPO327725 MZK327717:MZK327725 NJG327717:NJG327725 NTC327717:NTC327725 OCY327717:OCY327725 OMU327717:OMU327725 OWQ327717:OWQ327725 PGM327717:PGM327725 PQI327717:PQI327725 QAE327717:QAE327725 QKA327717:QKA327725 QTW327717:QTW327725 RDS327717:RDS327725 RNO327717:RNO327725 RXK327717:RXK327725 SHG327717:SHG327725 SRC327717:SRC327725 TAY327717:TAY327725 TKU327717:TKU327725 TUQ327717:TUQ327725 UEM327717:UEM327725 UOI327717:UOI327725 UYE327717:UYE327725 VIA327717:VIA327725 VRW327717:VRW327725 WBS327717:WBS327725 WLO327717:WLO327725 WVK327717:WVK327725 IY393253:IY393261 SU393253:SU393261 ACQ393253:ACQ393261 AMM393253:AMM393261 AWI393253:AWI393261 BGE393253:BGE393261 BQA393253:BQA393261 BZW393253:BZW393261 CJS393253:CJS393261 CTO393253:CTO393261 DDK393253:DDK393261 DNG393253:DNG393261 DXC393253:DXC393261 EGY393253:EGY393261 EQU393253:EQU393261 FAQ393253:FAQ393261 FKM393253:FKM393261 FUI393253:FUI393261 GEE393253:GEE393261 GOA393253:GOA393261 GXW393253:GXW393261 HHS393253:HHS393261 HRO393253:HRO393261 IBK393253:IBK393261 ILG393253:ILG393261 IVC393253:IVC393261 JEY393253:JEY393261 JOU393253:JOU393261 JYQ393253:JYQ393261 KIM393253:KIM393261 KSI393253:KSI393261 LCE393253:LCE393261 LMA393253:LMA393261 LVW393253:LVW393261 MFS393253:MFS393261 MPO393253:MPO393261 MZK393253:MZK393261 NJG393253:NJG393261 NTC393253:NTC393261 OCY393253:OCY393261 OMU393253:OMU393261 OWQ393253:OWQ393261 PGM393253:PGM393261 PQI393253:PQI393261 QAE393253:QAE393261 QKA393253:QKA393261 QTW393253:QTW393261 RDS393253:RDS393261 RNO393253:RNO393261 RXK393253:RXK393261 SHG393253:SHG393261 SRC393253:SRC393261 TAY393253:TAY393261 TKU393253:TKU393261 TUQ393253:TUQ393261 UEM393253:UEM393261 UOI393253:UOI393261 UYE393253:UYE393261 VIA393253:VIA393261 VRW393253:VRW393261 WBS393253:WBS393261 WLO393253:WLO393261 WVK393253:WVK393261 IY458789:IY458797 SU458789:SU458797 ACQ458789:ACQ458797 AMM458789:AMM458797 AWI458789:AWI458797 BGE458789:BGE458797 BQA458789:BQA458797 BZW458789:BZW458797 CJS458789:CJS458797 CTO458789:CTO458797 DDK458789:DDK458797 DNG458789:DNG458797 DXC458789:DXC458797 EGY458789:EGY458797 EQU458789:EQU458797 FAQ458789:FAQ458797 FKM458789:FKM458797 FUI458789:FUI458797 GEE458789:GEE458797 GOA458789:GOA458797 GXW458789:GXW458797 HHS458789:HHS458797 HRO458789:HRO458797 IBK458789:IBK458797 ILG458789:ILG458797 IVC458789:IVC458797 JEY458789:JEY458797 JOU458789:JOU458797 JYQ458789:JYQ458797 KIM458789:KIM458797 KSI458789:KSI458797 LCE458789:LCE458797 LMA458789:LMA458797 LVW458789:LVW458797 MFS458789:MFS458797 MPO458789:MPO458797 MZK458789:MZK458797 NJG458789:NJG458797 NTC458789:NTC458797 OCY458789:OCY458797 OMU458789:OMU458797 OWQ458789:OWQ458797 PGM458789:PGM458797 PQI458789:PQI458797 QAE458789:QAE458797 QKA458789:QKA458797 QTW458789:QTW458797 RDS458789:RDS458797 RNO458789:RNO458797 RXK458789:RXK458797 SHG458789:SHG458797 SRC458789:SRC458797 TAY458789:TAY458797 TKU458789:TKU458797 TUQ458789:TUQ458797 UEM458789:UEM458797 UOI458789:UOI458797 UYE458789:UYE458797 VIA458789:VIA458797 VRW458789:VRW458797 WBS458789:WBS458797 WLO458789:WLO458797 WVK458789:WVK458797 IY524325:IY524333 SU524325:SU524333 ACQ524325:ACQ524333 AMM524325:AMM524333 AWI524325:AWI524333 BGE524325:BGE524333 BQA524325:BQA524333 BZW524325:BZW524333 CJS524325:CJS524333 CTO524325:CTO524333 DDK524325:DDK524333 DNG524325:DNG524333 DXC524325:DXC524333 EGY524325:EGY524333 EQU524325:EQU524333 FAQ524325:FAQ524333 FKM524325:FKM524333 FUI524325:FUI524333 GEE524325:GEE524333 GOA524325:GOA524333 GXW524325:GXW524333 HHS524325:HHS524333 HRO524325:HRO524333 IBK524325:IBK524333 ILG524325:ILG524333 IVC524325:IVC524333 JEY524325:JEY524333 JOU524325:JOU524333 JYQ524325:JYQ524333 KIM524325:KIM524333 KSI524325:KSI524333 LCE524325:LCE524333 LMA524325:LMA524333 LVW524325:LVW524333 MFS524325:MFS524333 MPO524325:MPO524333 MZK524325:MZK524333 NJG524325:NJG524333 NTC524325:NTC524333 OCY524325:OCY524333 OMU524325:OMU524333 OWQ524325:OWQ524333 PGM524325:PGM524333 PQI524325:PQI524333 QAE524325:QAE524333 QKA524325:QKA524333 QTW524325:QTW524333 RDS524325:RDS524333 RNO524325:RNO524333 RXK524325:RXK524333 SHG524325:SHG524333 SRC524325:SRC524333 TAY524325:TAY524333 TKU524325:TKU524333 TUQ524325:TUQ524333 UEM524325:UEM524333 UOI524325:UOI524333 UYE524325:UYE524333 VIA524325:VIA524333 VRW524325:VRW524333 WBS524325:WBS524333 WLO524325:WLO524333 WVK524325:WVK524333 IY589861:IY589869 SU589861:SU589869 ACQ589861:ACQ589869 AMM589861:AMM589869 AWI589861:AWI589869 BGE589861:BGE589869 BQA589861:BQA589869 BZW589861:BZW589869 CJS589861:CJS589869 CTO589861:CTO589869 DDK589861:DDK589869 DNG589861:DNG589869 DXC589861:DXC589869 EGY589861:EGY589869 EQU589861:EQU589869 FAQ589861:FAQ589869 FKM589861:FKM589869 FUI589861:FUI589869 GEE589861:GEE589869 GOA589861:GOA589869 GXW589861:GXW589869 HHS589861:HHS589869 HRO589861:HRO589869 IBK589861:IBK589869 ILG589861:ILG589869 IVC589861:IVC589869 JEY589861:JEY589869 JOU589861:JOU589869 JYQ589861:JYQ589869 KIM589861:KIM589869 KSI589861:KSI589869 LCE589861:LCE589869 LMA589861:LMA589869 LVW589861:LVW589869 MFS589861:MFS589869 MPO589861:MPO589869 MZK589861:MZK589869 NJG589861:NJG589869 NTC589861:NTC589869 OCY589861:OCY589869 OMU589861:OMU589869 OWQ589861:OWQ589869 PGM589861:PGM589869 PQI589861:PQI589869 QAE589861:QAE589869 QKA589861:QKA589869 QTW589861:QTW589869 RDS589861:RDS589869 RNO589861:RNO589869 RXK589861:RXK589869 SHG589861:SHG589869 SRC589861:SRC589869 TAY589861:TAY589869 TKU589861:TKU589869 TUQ589861:TUQ589869 UEM589861:UEM589869 UOI589861:UOI589869 UYE589861:UYE589869 VIA589861:VIA589869 VRW589861:VRW589869 WBS589861:WBS589869 WLO589861:WLO589869 WVK589861:WVK589869 IY655397:IY655405 SU655397:SU655405 ACQ655397:ACQ655405 AMM655397:AMM655405 AWI655397:AWI655405 BGE655397:BGE655405 BQA655397:BQA655405 BZW655397:BZW655405 CJS655397:CJS655405 CTO655397:CTO655405 DDK655397:DDK655405 DNG655397:DNG655405 DXC655397:DXC655405 EGY655397:EGY655405 EQU655397:EQU655405 FAQ655397:FAQ655405 FKM655397:FKM655405 FUI655397:FUI655405 GEE655397:GEE655405 GOA655397:GOA655405 GXW655397:GXW655405 HHS655397:HHS655405 HRO655397:HRO655405 IBK655397:IBK655405 ILG655397:ILG655405 IVC655397:IVC655405 JEY655397:JEY655405 JOU655397:JOU655405 JYQ655397:JYQ655405 KIM655397:KIM655405 KSI655397:KSI655405 LCE655397:LCE655405 LMA655397:LMA655405 LVW655397:LVW655405 MFS655397:MFS655405 MPO655397:MPO655405 MZK655397:MZK655405 NJG655397:NJG655405 NTC655397:NTC655405 OCY655397:OCY655405 OMU655397:OMU655405 OWQ655397:OWQ655405 PGM655397:PGM655405 PQI655397:PQI655405 QAE655397:QAE655405 QKA655397:QKA655405 QTW655397:QTW655405 RDS655397:RDS655405 RNO655397:RNO655405 RXK655397:RXK655405 SHG655397:SHG655405 SRC655397:SRC655405 TAY655397:TAY655405 TKU655397:TKU655405 TUQ655397:TUQ655405 UEM655397:UEM655405 UOI655397:UOI655405 UYE655397:UYE655405 VIA655397:VIA655405 VRW655397:VRW655405 WBS655397:WBS655405 WLO655397:WLO655405 WVK655397:WVK655405 IY720933:IY720941 SU720933:SU720941 ACQ720933:ACQ720941 AMM720933:AMM720941 AWI720933:AWI720941 BGE720933:BGE720941 BQA720933:BQA720941 BZW720933:BZW720941 CJS720933:CJS720941 CTO720933:CTO720941 DDK720933:DDK720941 DNG720933:DNG720941 DXC720933:DXC720941 EGY720933:EGY720941 EQU720933:EQU720941 FAQ720933:FAQ720941 FKM720933:FKM720941 FUI720933:FUI720941 GEE720933:GEE720941 GOA720933:GOA720941 GXW720933:GXW720941 HHS720933:HHS720941 HRO720933:HRO720941 IBK720933:IBK720941 ILG720933:ILG720941 IVC720933:IVC720941 JEY720933:JEY720941 JOU720933:JOU720941 JYQ720933:JYQ720941 KIM720933:KIM720941 KSI720933:KSI720941 LCE720933:LCE720941 LMA720933:LMA720941 LVW720933:LVW720941 MFS720933:MFS720941 MPO720933:MPO720941 MZK720933:MZK720941 NJG720933:NJG720941 NTC720933:NTC720941 OCY720933:OCY720941 OMU720933:OMU720941 OWQ720933:OWQ720941 PGM720933:PGM720941 PQI720933:PQI720941 QAE720933:QAE720941 QKA720933:QKA720941 QTW720933:QTW720941 RDS720933:RDS720941 RNO720933:RNO720941 RXK720933:RXK720941 SHG720933:SHG720941 SRC720933:SRC720941 TAY720933:TAY720941 TKU720933:TKU720941 TUQ720933:TUQ720941 UEM720933:UEM720941 UOI720933:UOI720941 UYE720933:UYE720941 VIA720933:VIA720941 VRW720933:VRW720941 WBS720933:WBS720941 WLO720933:WLO720941 WVK720933:WVK720941 IY786469:IY786477 SU786469:SU786477 ACQ786469:ACQ786477 AMM786469:AMM786477 AWI786469:AWI786477 BGE786469:BGE786477 BQA786469:BQA786477 BZW786469:BZW786477 CJS786469:CJS786477 CTO786469:CTO786477 DDK786469:DDK786477 DNG786469:DNG786477 DXC786469:DXC786477 EGY786469:EGY786477 EQU786469:EQU786477 FAQ786469:FAQ786477 FKM786469:FKM786477 FUI786469:FUI786477 GEE786469:GEE786477 GOA786469:GOA786477 GXW786469:GXW786477 HHS786469:HHS786477 HRO786469:HRO786477 IBK786469:IBK786477 ILG786469:ILG786477 IVC786469:IVC786477 JEY786469:JEY786477 JOU786469:JOU786477 JYQ786469:JYQ786477 KIM786469:KIM786477 KSI786469:KSI786477 LCE786469:LCE786477 LMA786469:LMA786477 LVW786469:LVW786477 MFS786469:MFS786477 MPO786469:MPO786477 MZK786469:MZK786477 NJG786469:NJG786477 NTC786469:NTC786477 OCY786469:OCY786477 OMU786469:OMU786477 OWQ786469:OWQ786477 PGM786469:PGM786477 PQI786469:PQI786477 QAE786469:QAE786477 QKA786469:QKA786477 QTW786469:QTW786477 RDS786469:RDS786477 RNO786469:RNO786477 RXK786469:RXK786477 SHG786469:SHG786477 SRC786469:SRC786477 TAY786469:TAY786477 TKU786469:TKU786477 TUQ786469:TUQ786477 UEM786469:UEM786477 UOI786469:UOI786477 UYE786469:UYE786477 VIA786469:VIA786477 VRW786469:VRW786477 WBS786469:WBS786477 WLO786469:WLO786477 WVK786469:WVK786477 IY852005:IY852013 SU852005:SU852013 ACQ852005:ACQ852013 AMM852005:AMM852013 AWI852005:AWI852013 BGE852005:BGE852013 BQA852005:BQA852013 BZW852005:BZW852013 CJS852005:CJS852013 CTO852005:CTO852013 DDK852005:DDK852013 DNG852005:DNG852013 DXC852005:DXC852013 EGY852005:EGY852013 EQU852005:EQU852013 FAQ852005:FAQ852013 FKM852005:FKM852013 FUI852005:FUI852013 GEE852005:GEE852013 GOA852005:GOA852013 GXW852005:GXW852013 HHS852005:HHS852013 HRO852005:HRO852013 IBK852005:IBK852013 ILG852005:ILG852013 IVC852005:IVC852013 JEY852005:JEY852013 JOU852005:JOU852013 JYQ852005:JYQ852013 KIM852005:KIM852013 KSI852005:KSI852013 LCE852005:LCE852013 LMA852005:LMA852013 LVW852005:LVW852013 MFS852005:MFS852013 MPO852005:MPO852013 MZK852005:MZK852013 NJG852005:NJG852013 NTC852005:NTC852013 OCY852005:OCY852013 OMU852005:OMU852013 OWQ852005:OWQ852013 PGM852005:PGM852013 PQI852005:PQI852013 QAE852005:QAE852013 QKA852005:QKA852013 QTW852005:QTW852013 RDS852005:RDS852013 RNO852005:RNO852013 RXK852005:RXK852013 SHG852005:SHG852013 SRC852005:SRC852013 TAY852005:TAY852013 TKU852005:TKU852013 TUQ852005:TUQ852013 UEM852005:UEM852013 UOI852005:UOI852013 UYE852005:UYE852013 VIA852005:VIA852013 VRW852005:VRW852013 WBS852005:WBS852013 WLO852005:WLO852013 WVK852005:WVK852013 IY917541:IY917549 SU917541:SU917549 ACQ917541:ACQ917549 AMM917541:AMM917549 AWI917541:AWI917549 BGE917541:BGE917549 BQA917541:BQA917549 BZW917541:BZW917549 CJS917541:CJS917549 CTO917541:CTO917549 DDK917541:DDK917549 DNG917541:DNG917549 DXC917541:DXC917549 EGY917541:EGY917549 EQU917541:EQU917549 FAQ917541:FAQ917549 FKM917541:FKM917549 FUI917541:FUI917549 GEE917541:GEE917549 GOA917541:GOA917549 GXW917541:GXW917549 HHS917541:HHS917549 HRO917541:HRO917549 IBK917541:IBK917549 ILG917541:ILG917549 IVC917541:IVC917549 JEY917541:JEY917549 JOU917541:JOU917549 JYQ917541:JYQ917549 KIM917541:KIM917549 KSI917541:KSI917549 LCE917541:LCE917549 LMA917541:LMA917549 LVW917541:LVW917549 MFS917541:MFS917549 MPO917541:MPO917549 MZK917541:MZK917549 NJG917541:NJG917549 NTC917541:NTC917549 OCY917541:OCY917549 OMU917541:OMU917549 OWQ917541:OWQ917549 PGM917541:PGM917549 PQI917541:PQI917549 QAE917541:QAE917549 QKA917541:QKA917549 QTW917541:QTW917549 RDS917541:RDS917549 RNO917541:RNO917549 RXK917541:RXK917549 SHG917541:SHG917549 SRC917541:SRC917549 TAY917541:TAY917549 TKU917541:TKU917549 TUQ917541:TUQ917549 UEM917541:UEM917549 UOI917541:UOI917549 UYE917541:UYE917549 VIA917541:VIA917549 VRW917541:VRW917549 WBS917541:WBS917549 WLO917541:WLO917549 WVK917541:WVK917549 IY983077:IY983085 SU983077:SU983085 ACQ983077:ACQ983085 AMM983077:AMM983085 AWI983077:AWI983085 BGE983077:BGE983085 BQA983077:BQA983085 BZW983077:BZW983085 CJS983077:CJS983085 CTO983077:CTO983085 DDK983077:DDK983085 DNG983077:DNG983085 DXC983077:DXC983085 EGY983077:EGY983085 EQU983077:EQU983085 FAQ983077:FAQ983085 FKM983077:FKM983085 FUI983077:FUI983085 GEE983077:GEE983085 GOA983077:GOA983085 GXW983077:GXW983085 HHS983077:HHS983085 HRO983077:HRO983085 IBK983077:IBK983085 ILG983077:ILG983085 IVC983077:IVC983085 JEY983077:JEY983085 JOU983077:JOU983085 JYQ983077:JYQ983085 KIM983077:KIM983085 KSI983077:KSI983085 LCE983077:LCE983085 LMA983077:LMA983085 LVW983077:LVW983085 MFS983077:MFS983085 MPO983077:MPO983085 MZK983077:MZK983085 NJG983077:NJG983085 NTC983077:NTC983085 OCY983077:OCY983085 OMU983077:OMU983085 OWQ983077:OWQ983085 PGM983077:PGM983085 PQI983077:PQI983085 QAE983077:QAE983085 QKA983077:QKA983085 QTW983077:QTW983085 RDS983077:RDS983085 RNO983077:RNO983085 RXK983077:RXK983085 SHG983077:SHG983085 SRC983077:SRC983085 TAY983077:TAY983085 TKU983077:TKU983085 TUQ983077:TUQ983085 UEM983077:UEM983085 UOI983077:UOI983085 UYE983077:UYE983085 VIA983077:VIA983085 VRW983077:VRW983085 WBS983077:WBS983085 WLO983077:WLO983085 WVK983077:WVK983085 IY34:IY35 SU34:SU35 ACQ34:ACQ35 AMM34:AMM35 AWI34:AWI35 BGE34:BGE35 BQA34:BQA35 BZW34:BZW35 CJS34:CJS35 CTO34:CTO35 DDK34:DDK35 DNG34:DNG35 DXC34:DXC35 EGY34:EGY35 EQU34:EQU35 FAQ34:FAQ35 FKM34:FKM35 FUI34:FUI35 GEE34:GEE35 GOA34:GOA35 GXW34:GXW35 HHS34:HHS35 HRO34:HRO35 IBK34:IBK35 ILG34:ILG35 IVC34:IVC35 JEY34:JEY35 JOU34:JOU35 JYQ34:JYQ35 KIM34:KIM35 KSI34:KSI35 LCE34:LCE35 LMA34:LMA35 LVW34:LVW35 MFS34:MFS35 MPO34:MPO35 MZK34:MZK35 NJG34:NJG35 NTC34:NTC35 OCY34:OCY35 OMU34:OMU35 OWQ34:OWQ35 PGM34:PGM35 PQI34:PQI35 QAE34:QAE35 QKA34:QKA35 QTW34:QTW35 RDS34:RDS35 RNO34:RNO35 RXK34:RXK35 SHG34:SHG35 SRC34:SRC35 TAY34:TAY35 TKU34:TKU35 TUQ34:TUQ35 UEM34:UEM35 UOI34:UOI35 UYE34:UYE35 VIA34:VIA35 VRW34:VRW35 WBS34:WBS35 WLO34:WLO35 WVK34:WVK35 IY65570:IY65571 SU65570:SU65571 ACQ65570:ACQ65571 AMM65570:AMM65571 AWI65570:AWI65571 BGE65570:BGE65571 BQA65570:BQA65571 BZW65570:BZW65571 CJS65570:CJS65571 CTO65570:CTO65571 DDK65570:DDK65571 DNG65570:DNG65571 DXC65570:DXC65571 EGY65570:EGY65571 EQU65570:EQU65571 FAQ65570:FAQ65571 FKM65570:FKM65571 FUI65570:FUI65571 GEE65570:GEE65571 GOA65570:GOA65571 GXW65570:GXW65571 HHS65570:HHS65571 HRO65570:HRO65571 IBK65570:IBK65571 ILG65570:ILG65571 IVC65570:IVC65571 JEY65570:JEY65571 JOU65570:JOU65571 JYQ65570:JYQ65571 KIM65570:KIM65571 KSI65570:KSI65571 LCE65570:LCE65571 LMA65570:LMA65571 LVW65570:LVW65571 MFS65570:MFS65571 MPO65570:MPO65571 MZK65570:MZK65571 NJG65570:NJG65571 NTC65570:NTC65571 OCY65570:OCY65571 OMU65570:OMU65571 OWQ65570:OWQ65571 PGM65570:PGM65571 PQI65570:PQI65571 QAE65570:QAE65571 QKA65570:QKA65571 QTW65570:QTW65571 RDS65570:RDS65571 RNO65570:RNO65571 RXK65570:RXK65571 SHG65570:SHG65571 SRC65570:SRC65571 TAY65570:TAY65571 TKU65570:TKU65571 TUQ65570:TUQ65571 UEM65570:UEM65571 UOI65570:UOI65571 UYE65570:UYE65571 VIA65570:VIA65571 VRW65570:VRW65571 WBS65570:WBS65571 WLO65570:WLO65571 WVK65570:WVK65571 IY131106:IY131107 SU131106:SU131107 ACQ131106:ACQ131107 AMM131106:AMM131107 AWI131106:AWI131107 BGE131106:BGE131107 BQA131106:BQA131107 BZW131106:BZW131107 CJS131106:CJS131107 CTO131106:CTO131107 DDK131106:DDK131107 DNG131106:DNG131107 DXC131106:DXC131107 EGY131106:EGY131107 EQU131106:EQU131107 FAQ131106:FAQ131107 FKM131106:FKM131107 FUI131106:FUI131107 GEE131106:GEE131107 GOA131106:GOA131107 GXW131106:GXW131107 HHS131106:HHS131107 HRO131106:HRO131107 IBK131106:IBK131107 ILG131106:ILG131107 IVC131106:IVC131107 JEY131106:JEY131107 JOU131106:JOU131107 JYQ131106:JYQ131107 KIM131106:KIM131107 KSI131106:KSI131107 LCE131106:LCE131107 LMA131106:LMA131107 LVW131106:LVW131107 MFS131106:MFS131107 MPO131106:MPO131107 MZK131106:MZK131107 NJG131106:NJG131107 NTC131106:NTC131107 OCY131106:OCY131107 OMU131106:OMU131107 OWQ131106:OWQ131107 PGM131106:PGM131107 PQI131106:PQI131107 QAE131106:QAE131107 QKA131106:QKA131107 QTW131106:QTW131107 RDS131106:RDS131107 RNO131106:RNO131107 RXK131106:RXK131107 SHG131106:SHG131107 SRC131106:SRC131107 TAY131106:TAY131107 TKU131106:TKU131107 TUQ131106:TUQ131107 UEM131106:UEM131107 UOI131106:UOI131107 UYE131106:UYE131107 VIA131106:VIA131107 VRW131106:VRW131107 WBS131106:WBS131107 WLO131106:WLO131107 WVK131106:WVK131107 IY196642:IY196643 SU196642:SU196643 ACQ196642:ACQ196643 AMM196642:AMM196643 AWI196642:AWI196643 BGE196642:BGE196643 BQA196642:BQA196643 BZW196642:BZW196643 CJS196642:CJS196643 CTO196642:CTO196643 DDK196642:DDK196643 DNG196642:DNG196643 DXC196642:DXC196643 EGY196642:EGY196643 EQU196642:EQU196643 FAQ196642:FAQ196643 FKM196642:FKM196643 FUI196642:FUI196643 GEE196642:GEE196643 GOA196642:GOA196643 GXW196642:GXW196643 HHS196642:HHS196643 HRO196642:HRO196643 IBK196642:IBK196643 ILG196642:ILG196643 IVC196642:IVC196643 JEY196642:JEY196643 JOU196642:JOU196643 JYQ196642:JYQ196643 KIM196642:KIM196643 KSI196642:KSI196643 LCE196642:LCE196643 LMA196642:LMA196643 LVW196642:LVW196643 MFS196642:MFS196643 MPO196642:MPO196643 MZK196642:MZK196643 NJG196642:NJG196643 NTC196642:NTC196643 OCY196642:OCY196643 OMU196642:OMU196643 OWQ196642:OWQ196643 PGM196642:PGM196643 PQI196642:PQI196643 QAE196642:QAE196643 QKA196642:QKA196643 QTW196642:QTW196643 RDS196642:RDS196643 RNO196642:RNO196643 RXK196642:RXK196643 SHG196642:SHG196643 SRC196642:SRC196643 TAY196642:TAY196643 TKU196642:TKU196643 TUQ196642:TUQ196643 UEM196642:UEM196643 UOI196642:UOI196643 UYE196642:UYE196643 VIA196642:VIA196643 VRW196642:VRW196643 WBS196642:WBS196643 WLO196642:WLO196643 WVK196642:WVK196643 IY262178:IY262179 SU262178:SU262179 ACQ262178:ACQ262179 AMM262178:AMM262179 AWI262178:AWI262179 BGE262178:BGE262179 BQA262178:BQA262179 BZW262178:BZW262179 CJS262178:CJS262179 CTO262178:CTO262179 DDK262178:DDK262179 DNG262178:DNG262179 DXC262178:DXC262179 EGY262178:EGY262179 EQU262178:EQU262179 FAQ262178:FAQ262179 FKM262178:FKM262179 FUI262178:FUI262179 GEE262178:GEE262179 GOA262178:GOA262179 GXW262178:GXW262179 HHS262178:HHS262179 HRO262178:HRO262179 IBK262178:IBK262179 ILG262178:ILG262179 IVC262178:IVC262179 JEY262178:JEY262179 JOU262178:JOU262179 JYQ262178:JYQ262179 KIM262178:KIM262179 KSI262178:KSI262179 LCE262178:LCE262179 LMA262178:LMA262179 LVW262178:LVW262179 MFS262178:MFS262179 MPO262178:MPO262179 MZK262178:MZK262179 NJG262178:NJG262179 NTC262178:NTC262179 OCY262178:OCY262179 OMU262178:OMU262179 OWQ262178:OWQ262179 PGM262178:PGM262179 PQI262178:PQI262179 QAE262178:QAE262179 QKA262178:QKA262179 QTW262178:QTW262179 RDS262178:RDS262179 RNO262178:RNO262179 RXK262178:RXK262179 SHG262178:SHG262179 SRC262178:SRC262179 TAY262178:TAY262179 TKU262178:TKU262179 TUQ262178:TUQ262179 UEM262178:UEM262179 UOI262178:UOI262179 UYE262178:UYE262179 VIA262178:VIA262179 VRW262178:VRW262179 WBS262178:WBS262179 WLO262178:WLO262179 WVK262178:WVK262179 IY327714:IY327715 SU327714:SU327715 ACQ327714:ACQ327715 AMM327714:AMM327715 AWI327714:AWI327715 BGE327714:BGE327715 BQA327714:BQA327715 BZW327714:BZW327715 CJS327714:CJS327715 CTO327714:CTO327715 DDK327714:DDK327715 DNG327714:DNG327715 DXC327714:DXC327715 EGY327714:EGY327715 EQU327714:EQU327715 FAQ327714:FAQ327715 FKM327714:FKM327715 FUI327714:FUI327715 GEE327714:GEE327715 GOA327714:GOA327715 GXW327714:GXW327715 HHS327714:HHS327715 HRO327714:HRO327715 IBK327714:IBK327715 ILG327714:ILG327715 IVC327714:IVC327715 JEY327714:JEY327715 JOU327714:JOU327715 JYQ327714:JYQ327715 KIM327714:KIM327715 KSI327714:KSI327715 LCE327714:LCE327715 LMA327714:LMA327715 LVW327714:LVW327715 MFS327714:MFS327715 MPO327714:MPO327715 MZK327714:MZK327715 NJG327714:NJG327715 NTC327714:NTC327715 OCY327714:OCY327715 OMU327714:OMU327715 OWQ327714:OWQ327715 PGM327714:PGM327715 PQI327714:PQI327715 QAE327714:QAE327715 QKA327714:QKA327715 QTW327714:QTW327715 RDS327714:RDS327715 RNO327714:RNO327715 RXK327714:RXK327715 SHG327714:SHG327715 SRC327714:SRC327715 TAY327714:TAY327715 TKU327714:TKU327715 TUQ327714:TUQ327715 UEM327714:UEM327715 UOI327714:UOI327715 UYE327714:UYE327715 VIA327714:VIA327715 VRW327714:VRW327715 WBS327714:WBS327715 WLO327714:WLO327715 WVK327714:WVK327715 IY393250:IY393251 SU393250:SU393251 ACQ393250:ACQ393251 AMM393250:AMM393251 AWI393250:AWI393251 BGE393250:BGE393251 BQA393250:BQA393251 BZW393250:BZW393251 CJS393250:CJS393251 CTO393250:CTO393251 DDK393250:DDK393251 DNG393250:DNG393251 DXC393250:DXC393251 EGY393250:EGY393251 EQU393250:EQU393251 FAQ393250:FAQ393251 FKM393250:FKM393251 FUI393250:FUI393251 GEE393250:GEE393251 GOA393250:GOA393251 GXW393250:GXW393251 HHS393250:HHS393251 HRO393250:HRO393251 IBK393250:IBK393251 ILG393250:ILG393251 IVC393250:IVC393251 JEY393250:JEY393251 JOU393250:JOU393251 JYQ393250:JYQ393251 KIM393250:KIM393251 KSI393250:KSI393251 LCE393250:LCE393251 LMA393250:LMA393251 LVW393250:LVW393251 MFS393250:MFS393251 MPO393250:MPO393251 MZK393250:MZK393251 NJG393250:NJG393251 NTC393250:NTC393251 OCY393250:OCY393251 OMU393250:OMU393251 OWQ393250:OWQ393251 PGM393250:PGM393251 PQI393250:PQI393251 QAE393250:QAE393251 QKA393250:QKA393251 QTW393250:QTW393251 RDS393250:RDS393251 RNO393250:RNO393251 RXK393250:RXK393251 SHG393250:SHG393251 SRC393250:SRC393251 TAY393250:TAY393251 TKU393250:TKU393251 TUQ393250:TUQ393251 UEM393250:UEM393251 UOI393250:UOI393251 UYE393250:UYE393251 VIA393250:VIA393251 VRW393250:VRW393251 WBS393250:WBS393251 WLO393250:WLO393251 WVK393250:WVK393251 IY458786:IY458787 SU458786:SU458787 ACQ458786:ACQ458787 AMM458786:AMM458787 AWI458786:AWI458787 BGE458786:BGE458787 BQA458786:BQA458787 BZW458786:BZW458787 CJS458786:CJS458787 CTO458786:CTO458787 DDK458786:DDK458787 DNG458786:DNG458787 DXC458786:DXC458787 EGY458786:EGY458787 EQU458786:EQU458787 FAQ458786:FAQ458787 FKM458786:FKM458787 FUI458786:FUI458787 GEE458786:GEE458787 GOA458786:GOA458787 GXW458786:GXW458787 HHS458786:HHS458787 HRO458786:HRO458787 IBK458786:IBK458787 ILG458786:ILG458787 IVC458786:IVC458787 JEY458786:JEY458787 JOU458786:JOU458787 JYQ458786:JYQ458787 KIM458786:KIM458787 KSI458786:KSI458787 LCE458786:LCE458787 LMA458786:LMA458787 LVW458786:LVW458787 MFS458786:MFS458787 MPO458786:MPO458787 MZK458786:MZK458787 NJG458786:NJG458787 NTC458786:NTC458787 OCY458786:OCY458787 OMU458786:OMU458787 OWQ458786:OWQ458787 PGM458786:PGM458787 PQI458786:PQI458787 QAE458786:QAE458787 QKA458786:QKA458787 QTW458786:QTW458787 RDS458786:RDS458787 RNO458786:RNO458787 RXK458786:RXK458787 SHG458786:SHG458787 SRC458786:SRC458787 TAY458786:TAY458787 TKU458786:TKU458787 TUQ458786:TUQ458787 UEM458786:UEM458787 UOI458786:UOI458787 UYE458786:UYE458787 VIA458786:VIA458787 VRW458786:VRW458787 WBS458786:WBS458787 WLO458786:WLO458787 WVK458786:WVK458787 IY524322:IY524323 SU524322:SU524323 ACQ524322:ACQ524323 AMM524322:AMM524323 AWI524322:AWI524323 BGE524322:BGE524323 BQA524322:BQA524323 BZW524322:BZW524323 CJS524322:CJS524323 CTO524322:CTO524323 DDK524322:DDK524323 DNG524322:DNG524323 DXC524322:DXC524323 EGY524322:EGY524323 EQU524322:EQU524323 FAQ524322:FAQ524323 FKM524322:FKM524323 FUI524322:FUI524323 GEE524322:GEE524323 GOA524322:GOA524323 GXW524322:GXW524323 HHS524322:HHS524323 HRO524322:HRO524323 IBK524322:IBK524323 ILG524322:ILG524323 IVC524322:IVC524323 JEY524322:JEY524323 JOU524322:JOU524323 JYQ524322:JYQ524323 KIM524322:KIM524323 KSI524322:KSI524323 LCE524322:LCE524323 LMA524322:LMA524323 LVW524322:LVW524323 MFS524322:MFS524323 MPO524322:MPO524323 MZK524322:MZK524323 NJG524322:NJG524323 NTC524322:NTC524323 OCY524322:OCY524323 OMU524322:OMU524323 OWQ524322:OWQ524323 PGM524322:PGM524323 PQI524322:PQI524323 QAE524322:QAE524323 QKA524322:QKA524323 QTW524322:QTW524323 RDS524322:RDS524323 RNO524322:RNO524323 RXK524322:RXK524323 SHG524322:SHG524323 SRC524322:SRC524323 TAY524322:TAY524323 TKU524322:TKU524323 TUQ524322:TUQ524323 UEM524322:UEM524323 UOI524322:UOI524323 UYE524322:UYE524323 VIA524322:VIA524323 VRW524322:VRW524323 WBS524322:WBS524323 WLO524322:WLO524323 WVK524322:WVK524323 IY589858:IY589859 SU589858:SU589859 ACQ589858:ACQ589859 AMM589858:AMM589859 AWI589858:AWI589859 BGE589858:BGE589859 BQA589858:BQA589859 BZW589858:BZW589859 CJS589858:CJS589859 CTO589858:CTO589859 DDK589858:DDK589859 DNG589858:DNG589859 DXC589858:DXC589859 EGY589858:EGY589859 EQU589858:EQU589859 FAQ589858:FAQ589859 FKM589858:FKM589859 FUI589858:FUI589859 GEE589858:GEE589859 GOA589858:GOA589859 GXW589858:GXW589859 HHS589858:HHS589859 HRO589858:HRO589859 IBK589858:IBK589859 ILG589858:ILG589859 IVC589858:IVC589859 JEY589858:JEY589859 JOU589858:JOU589859 JYQ589858:JYQ589859 KIM589858:KIM589859 KSI589858:KSI589859 LCE589858:LCE589859 LMA589858:LMA589859 LVW589858:LVW589859 MFS589858:MFS589859 MPO589858:MPO589859 MZK589858:MZK589859 NJG589858:NJG589859 NTC589858:NTC589859 OCY589858:OCY589859 OMU589858:OMU589859 OWQ589858:OWQ589859 PGM589858:PGM589859 PQI589858:PQI589859 QAE589858:QAE589859 QKA589858:QKA589859 QTW589858:QTW589859 RDS589858:RDS589859 RNO589858:RNO589859 RXK589858:RXK589859 SHG589858:SHG589859 SRC589858:SRC589859 TAY589858:TAY589859 TKU589858:TKU589859 TUQ589858:TUQ589859 UEM589858:UEM589859 UOI589858:UOI589859 UYE589858:UYE589859 VIA589858:VIA589859 VRW589858:VRW589859 WBS589858:WBS589859 WLO589858:WLO589859 WVK589858:WVK589859 IY655394:IY655395 SU655394:SU655395 ACQ655394:ACQ655395 AMM655394:AMM655395 AWI655394:AWI655395 BGE655394:BGE655395 BQA655394:BQA655395 BZW655394:BZW655395 CJS655394:CJS655395 CTO655394:CTO655395 DDK655394:DDK655395 DNG655394:DNG655395 DXC655394:DXC655395 EGY655394:EGY655395 EQU655394:EQU655395 FAQ655394:FAQ655395 FKM655394:FKM655395 FUI655394:FUI655395 GEE655394:GEE655395 GOA655394:GOA655395 GXW655394:GXW655395 HHS655394:HHS655395 HRO655394:HRO655395 IBK655394:IBK655395 ILG655394:ILG655395 IVC655394:IVC655395 JEY655394:JEY655395 JOU655394:JOU655395 JYQ655394:JYQ655395 KIM655394:KIM655395 KSI655394:KSI655395 LCE655394:LCE655395 LMA655394:LMA655395 LVW655394:LVW655395 MFS655394:MFS655395 MPO655394:MPO655395 MZK655394:MZK655395 NJG655394:NJG655395 NTC655394:NTC655395 OCY655394:OCY655395 OMU655394:OMU655395 OWQ655394:OWQ655395 PGM655394:PGM655395 PQI655394:PQI655395 QAE655394:QAE655395 QKA655394:QKA655395 QTW655394:QTW655395 RDS655394:RDS655395 RNO655394:RNO655395 RXK655394:RXK655395 SHG655394:SHG655395 SRC655394:SRC655395 TAY655394:TAY655395 TKU655394:TKU655395 TUQ655394:TUQ655395 UEM655394:UEM655395 UOI655394:UOI655395 UYE655394:UYE655395 VIA655394:VIA655395 VRW655394:VRW655395 WBS655394:WBS655395 WLO655394:WLO655395 WVK655394:WVK655395 IY720930:IY720931 SU720930:SU720931 ACQ720930:ACQ720931 AMM720930:AMM720931 AWI720930:AWI720931 BGE720930:BGE720931 BQA720930:BQA720931 BZW720930:BZW720931 CJS720930:CJS720931 CTO720930:CTO720931 DDK720930:DDK720931 DNG720930:DNG720931 DXC720930:DXC720931 EGY720930:EGY720931 EQU720930:EQU720931 FAQ720930:FAQ720931 FKM720930:FKM720931 FUI720930:FUI720931 GEE720930:GEE720931 GOA720930:GOA720931 GXW720930:GXW720931 HHS720930:HHS720931 HRO720930:HRO720931 IBK720930:IBK720931 ILG720930:ILG720931 IVC720930:IVC720931 JEY720930:JEY720931 JOU720930:JOU720931 JYQ720930:JYQ720931 KIM720930:KIM720931 KSI720930:KSI720931 LCE720930:LCE720931 LMA720930:LMA720931 LVW720930:LVW720931 MFS720930:MFS720931 MPO720930:MPO720931 MZK720930:MZK720931 NJG720930:NJG720931 NTC720930:NTC720931 OCY720930:OCY720931 OMU720930:OMU720931 OWQ720930:OWQ720931 PGM720930:PGM720931 PQI720930:PQI720931 QAE720930:QAE720931 QKA720930:QKA720931 QTW720930:QTW720931 RDS720930:RDS720931 RNO720930:RNO720931 RXK720930:RXK720931 SHG720930:SHG720931 SRC720930:SRC720931 TAY720930:TAY720931 TKU720930:TKU720931 TUQ720930:TUQ720931 UEM720930:UEM720931 UOI720930:UOI720931 UYE720930:UYE720931 VIA720930:VIA720931 VRW720930:VRW720931 WBS720930:WBS720931 WLO720930:WLO720931 WVK720930:WVK720931 IY786466:IY786467 SU786466:SU786467 ACQ786466:ACQ786467 AMM786466:AMM786467 AWI786466:AWI786467 BGE786466:BGE786467 BQA786466:BQA786467 BZW786466:BZW786467 CJS786466:CJS786467 CTO786466:CTO786467 DDK786466:DDK786467 DNG786466:DNG786467 DXC786466:DXC786467 EGY786466:EGY786467 EQU786466:EQU786467 FAQ786466:FAQ786467 FKM786466:FKM786467 FUI786466:FUI786467 GEE786466:GEE786467 GOA786466:GOA786467 GXW786466:GXW786467 HHS786466:HHS786467 HRO786466:HRO786467 IBK786466:IBK786467 ILG786466:ILG786467 IVC786466:IVC786467 JEY786466:JEY786467 JOU786466:JOU786467 JYQ786466:JYQ786467 KIM786466:KIM786467 KSI786466:KSI786467 LCE786466:LCE786467 LMA786466:LMA786467 LVW786466:LVW786467 MFS786466:MFS786467 MPO786466:MPO786467 MZK786466:MZK786467 NJG786466:NJG786467 NTC786466:NTC786467 OCY786466:OCY786467 OMU786466:OMU786467 OWQ786466:OWQ786467 PGM786466:PGM786467 PQI786466:PQI786467 QAE786466:QAE786467 QKA786466:QKA786467 QTW786466:QTW786467 RDS786466:RDS786467 RNO786466:RNO786467 RXK786466:RXK786467 SHG786466:SHG786467 SRC786466:SRC786467 TAY786466:TAY786467 TKU786466:TKU786467 TUQ786466:TUQ786467 UEM786466:UEM786467 UOI786466:UOI786467 UYE786466:UYE786467 VIA786466:VIA786467 VRW786466:VRW786467 WBS786466:WBS786467 WLO786466:WLO786467 WVK786466:WVK786467 IY852002:IY852003 SU852002:SU852003 ACQ852002:ACQ852003 AMM852002:AMM852003 AWI852002:AWI852003 BGE852002:BGE852003 BQA852002:BQA852003 BZW852002:BZW852003 CJS852002:CJS852003 CTO852002:CTO852003 DDK852002:DDK852003 DNG852002:DNG852003 DXC852002:DXC852003 EGY852002:EGY852003 EQU852002:EQU852003 FAQ852002:FAQ852003 FKM852002:FKM852003 FUI852002:FUI852003 GEE852002:GEE852003 GOA852002:GOA852003 GXW852002:GXW852003 HHS852002:HHS852003 HRO852002:HRO852003 IBK852002:IBK852003 ILG852002:ILG852003 IVC852002:IVC852003 JEY852002:JEY852003 JOU852002:JOU852003 JYQ852002:JYQ852003 KIM852002:KIM852003 KSI852002:KSI852003 LCE852002:LCE852003 LMA852002:LMA852003 LVW852002:LVW852003 MFS852002:MFS852003 MPO852002:MPO852003 MZK852002:MZK852003 NJG852002:NJG852003 NTC852002:NTC852003 OCY852002:OCY852003 OMU852002:OMU852003 OWQ852002:OWQ852003 PGM852002:PGM852003 PQI852002:PQI852003 QAE852002:QAE852003 QKA852002:QKA852003 QTW852002:QTW852003 RDS852002:RDS852003 RNO852002:RNO852003 RXK852002:RXK852003 SHG852002:SHG852003 SRC852002:SRC852003 TAY852002:TAY852003 TKU852002:TKU852003 TUQ852002:TUQ852003 UEM852002:UEM852003 UOI852002:UOI852003 UYE852002:UYE852003 VIA852002:VIA852003 VRW852002:VRW852003 WBS852002:WBS852003 WLO852002:WLO852003 WVK852002:WVK852003 IY917538:IY917539 SU917538:SU917539 ACQ917538:ACQ917539 AMM917538:AMM917539 AWI917538:AWI917539 BGE917538:BGE917539 BQA917538:BQA917539 BZW917538:BZW917539 CJS917538:CJS917539 CTO917538:CTO917539 DDK917538:DDK917539 DNG917538:DNG917539 DXC917538:DXC917539 EGY917538:EGY917539 EQU917538:EQU917539 FAQ917538:FAQ917539 FKM917538:FKM917539 FUI917538:FUI917539 GEE917538:GEE917539 GOA917538:GOA917539 GXW917538:GXW917539 HHS917538:HHS917539 HRO917538:HRO917539 IBK917538:IBK917539 ILG917538:ILG917539 IVC917538:IVC917539 JEY917538:JEY917539 JOU917538:JOU917539 JYQ917538:JYQ917539 KIM917538:KIM917539 KSI917538:KSI917539 LCE917538:LCE917539 LMA917538:LMA917539 LVW917538:LVW917539 MFS917538:MFS917539 MPO917538:MPO917539 MZK917538:MZK917539 NJG917538:NJG917539 NTC917538:NTC917539 OCY917538:OCY917539 OMU917538:OMU917539 OWQ917538:OWQ917539 PGM917538:PGM917539 PQI917538:PQI917539 QAE917538:QAE917539 QKA917538:QKA917539 QTW917538:QTW917539 RDS917538:RDS917539 RNO917538:RNO917539 RXK917538:RXK917539 SHG917538:SHG917539 SRC917538:SRC917539 TAY917538:TAY917539 TKU917538:TKU917539 TUQ917538:TUQ917539 UEM917538:UEM917539 UOI917538:UOI917539 UYE917538:UYE917539 VIA917538:VIA917539 VRW917538:VRW917539 WBS917538:WBS917539 WLO917538:WLO917539 WVK917538:WVK917539 IY983074:IY983075 SU983074:SU983075 ACQ983074:ACQ983075 AMM983074:AMM983075 AWI983074:AWI983075 BGE983074:BGE983075 BQA983074:BQA983075 BZW983074:BZW983075 CJS983074:CJS983075 CTO983074:CTO983075 DDK983074:DDK983075 DNG983074:DNG983075 DXC983074:DXC983075 EGY983074:EGY983075 EQU983074:EQU983075 FAQ983074:FAQ983075 FKM983074:FKM983075 FUI983074:FUI983075 GEE983074:GEE983075 GOA983074:GOA983075 GXW983074:GXW983075 HHS983074:HHS983075 HRO983074:HRO983075 IBK983074:IBK983075 ILG983074:ILG983075 IVC983074:IVC983075 JEY983074:JEY983075 JOU983074:JOU983075 JYQ983074:JYQ983075 KIM983074:KIM983075 KSI983074:KSI983075 LCE983074:LCE983075 LMA983074:LMA983075 LVW983074:LVW983075 MFS983074:MFS983075 MPO983074:MPO983075 MZK983074:MZK983075 NJG983074:NJG983075 NTC983074:NTC983075 OCY983074:OCY983075 OMU983074:OMU983075 OWQ983074:OWQ983075 PGM983074:PGM983075 PQI983074:PQI983075 QAE983074:QAE983075 QKA983074:QKA983075 QTW983074:QTW983075 RDS983074:RDS983075 RNO983074:RNO983075 RXK983074:RXK983075 SHG983074:SHG983075 SRC983074:SRC983075 TAY983074:TAY983075 TKU983074:TKU983075 TUQ983074:TUQ983075 UEM983074:UEM983075 UOI983074:UOI983075 UYE983074:UYE983075 VIA983074:VIA983075 VRW983074:VRW983075 WBS983074:WBS983075 WLO983074:WLO983075 WVK983074:WVK983075 IY11:IY31 SU11:SU31 ACQ11:ACQ31 AMM11:AMM31 AWI11:AWI31 BGE11:BGE31 BQA11:BQA31 BZW11:BZW31 CJS11:CJS31 CTO11:CTO31 DDK11:DDK31 DNG11:DNG31 DXC11:DXC31 EGY11:EGY31 EQU11:EQU31 FAQ11:FAQ31 FKM11:FKM31 FUI11:FUI31 GEE11:GEE31 GOA11:GOA31 GXW11:GXW31 HHS11:HHS31 HRO11:HRO31 IBK11:IBK31 ILG11:ILG31 IVC11:IVC31 JEY11:JEY31 JOU11:JOU31 JYQ11:JYQ31 KIM11:KIM31 KSI11:KSI31 LCE11:LCE31 LMA11:LMA31 LVW11:LVW31 MFS11:MFS31 MPO11:MPO31 MZK11:MZK31 NJG11:NJG31 NTC11:NTC31 OCY11:OCY31 OMU11:OMU31 OWQ11:OWQ31 PGM11:PGM31 PQI11:PQI31 QAE11:QAE31 QKA11:QKA31 QTW11:QTW31 RDS11:RDS31 RNO11:RNO31 RXK11:RXK31 SHG11:SHG31 SRC11:SRC31 TAY11:TAY31 TKU11:TKU31 TUQ11:TUQ31 UEM11:UEM31 UOI11:UOI31 UYE11:UYE31 VIA11:VIA31 VRW11:VRW31 WBS11:WBS31 WLO11:WLO31 WVK11:WVK31 IY65547:IY65567 SU65547:SU65567 ACQ65547:ACQ65567 AMM65547:AMM65567 AWI65547:AWI65567 BGE65547:BGE65567 BQA65547:BQA65567 BZW65547:BZW65567 CJS65547:CJS65567 CTO65547:CTO65567 DDK65547:DDK65567 DNG65547:DNG65567 DXC65547:DXC65567 EGY65547:EGY65567 EQU65547:EQU65567 FAQ65547:FAQ65567 FKM65547:FKM65567 FUI65547:FUI65567 GEE65547:GEE65567 GOA65547:GOA65567 GXW65547:GXW65567 HHS65547:HHS65567 HRO65547:HRO65567 IBK65547:IBK65567 ILG65547:ILG65567 IVC65547:IVC65567 JEY65547:JEY65567 JOU65547:JOU65567 JYQ65547:JYQ65567 KIM65547:KIM65567 KSI65547:KSI65567 LCE65547:LCE65567 LMA65547:LMA65567 LVW65547:LVW65567 MFS65547:MFS65567 MPO65547:MPO65567 MZK65547:MZK65567 NJG65547:NJG65567 NTC65547:NTC65567 OCY65547:OCY65567 OMU65547:OMU65567 OWQ65547:OWQ65567 PGM65547:PGM65567 PQI65547:PQI65567 QAE65547:QAE65567 QKA65547:QKA65567 QTW65547:QTW65567 RDS65547:RDS65567 RNO65547:RNO65567 RXK65547:RXK65567 SHG65547:SHG65567 SRC65547:SRC65567 TAY65547:TAY65567 TKU65547:TKU65567 TUQ65547:TUQ65567 UEM65547:UEM65567 UOI65547:UOI65567 UYE65547:UYE65567 VIA65547:VIA65567 VRW65547:VRW65567 WBS65547:WBS65567 WLO65547:WLO65567 WVK65547:WVK65567 IY131083:IY131103 SU131083:SU131103 ACQ131083:ACQ131103 AMM131083:AMM131103 AWI131083:AWI131103 BGE131083:BGE131103 BQA131083:BQA131103 BZW131083:BZW131103 CJS131083:CJS131103 CTO131083:CTO131103 DDK131083:DDK131103 DNG131083:DNG131103 DXC131083:DXC131103 EGY131083:EGY131103 EQU131083:EQU131103 FAQ131083:FAQ131103 FKM131083:FKM131103 FUI131083:FUI131103 GEE131083:GEE131103 GOA131083:GOA131103 GXW131083:GXW131103 HHS131083:HHS131103 HRO131083:HRO131103 IBK131083:IBK131103 ILG131083:ILG131103 IVC131083:IVC131103 JEY131083:JEY131103 JOU131083:JOU131103 JYQ131083:JYQ131103 KIM131083:KIM131103 KSI131083:KSI131103 LCE131083:LCE131103 LMA131083:LMA131103 LVW131083:LVW131103 MFS131083:MFS131103 MPO131083:MPO131103 MZK131083:MZK131103 NJG131083:NJG131103 NTC131083:NTC131103 OCY131083:OCY131103 OMU131083:OMU131103 OWQ131083:OWQ131103 PGM131083:PGM131103 PQI131083:PQI131103 QAE131083:QAE131103 QKA131083:QKA131103 QTW131083:QTW131103 RDS131083:RDS131103 RNO131083:RNO131103 RXK131083:RXK131103 SHG131083:SHG131103 SRC131083:SRC131103 TAY131083:TAY131103 TKU131083:TKU131103 TUQ131083:TUQ131103 UEM131083:UEM131103 UOI131083:UOI131103 UYE131083:UYE131103 VIA131083:VIA131103 VRW131083:VRW131103 WBS131083:WBS131103 WLO131083:WLO131103 WVK131083:WVK131103 IY196619:IY196639 SU196619:SU196639 ACQ196619:ACQ196639 AMM196619:AMM196639 AWI196619:AWI196639 BGE196619:BGE196639 BQA196619:BQA196639 BZW196619:BZW196639 CJS196619:CJS196639 CTO196619:CTO196639 DDK196619:DDK196639 DNG196619:DNG196639 DXC196619:DXC196639 EGY196619:EGY196639 EQU196619:EQU196639 FAQ196619:FAQ196639 FKM196619:FKM196639 FUI196619:FUI196639 GEE196619:GEE196639 GOA196619:GOA196639 GXW196619:GXW196639 HHS196619:HHS196639 HRO196619:HRO196639 IBK196619:IBK196639 ILG196619:ILG196639 IVC196619:IVC196639 JEY196619:JEY196639 JOU196619:JOU196639 JYQ196619:JYQ196639 KIM196619:KIM196639 KSI196619:KSI196639 LCE196619:LCE196639 LMA196619:LMA196639 LVW196619:LVW196639 MFS196619:MFS196639 MPO196619:MPO196639 MZK196619:MZK196639 NJG196619:NJG196639 NTC196619:NTC196639 OCY196619:OCY196639 OMU196619:OMU196639 OWQ196619:OWQ196639 PGM196619:PGM196639 PQI196619:PQI196639 QAE196619:QAE196639 QKA196619:QKA196639 QTW196619:QTW196639 RDS196619:RDS196639 RNO196619:RNO196639 RXK196619:RXK196639 SHG196619:SHG196639 SRC196619:SRC196639 TAY196619:TAY196639 TKU196619:TKU196639 TUQ196619:TUQ196639 UEM196619:UEM196639 UOI196619:UOI196639 UYE196619:UYE196639 VIA196619:VIA196639 VRW196619:VRW196639 WBS196619:WBS196639 WLO196619:WLO196639 WVK196619:WVK196639 IY262155:IY262175 SU262155:SU262175 ACQ262155:ACQ262175 AMM262155:AMM262175 AWI262155:AWI262175 BGE262155:BGE262175 BQA262155:BQA262175 BZW262155:BZW262175 CJS262155:CJS262175 CTO262155:CTO262175 DDK262155:DDK262175 DNG262155:DNG262175 DXC262155:DXC262175 EGY262155:EGY262175 EQU262155:EQU262175 FAQ262155:FAQ262175 FKM262155:FKM262175 FUI262155:FUI262175 GEE262155:GEE262175 GOA262155:GOA262175 GXW262155:GXW262175 HHS262155:HHS262175 HRO262155:HRO262175 IBK262155:IBK262175 ILG262155:ILG262175 IVC262155:IVC262175 JEY262155:JEY262175 JOU262155:JOU262175 JYQ262155:JYQ262175 KIM262155:KIM262175 KSI262155:KSI262175 LCE262155:LCE262175 LMA262155:LMA262175 LVW262155:LVW262175 MFS262155:MFS262175 MPO262155:MPO262175 MZK262155:MZK262175 NJG262155:NJG262175 NTC262155:NTC262175 OCY262155:OCY262175 OMU262155:OMU262175 OWQ262155:OWQ262175 PGM262155:PGM262175 PQI262155:PQI262175 QAE262155:QAE262175 QKA262155:QKA262175 QTW262155:QTW262175 RDS262155:RDS262175 RNO262155:RNO262175 RXK262155:RXK262175 SHG262155:SHG262175 SRC262155:SRC262175 TAY262155:TAY262175 TKU262155:TKU262175 TUQ262155:TUQ262175 UEM262155:UEM262175 UOI262155:UOI262175 UYE262155:UYE262175 VIA262155:VIA262175 VRW262155:VRW262175 WBS262155:WBS262175 WLO262155:WLO262175 WVK262155:WVK262175 IY327691:IY327711 SU327691:SU327711 ACQ327691:ACQ327711 AMM327691:AMM327711 AWI327691:AWI327711 BGE327691:BGE327711 BQA327691:BQA327711 BZW327691:BZW327711 CJS327691:CJS327711 CTO327691:CTO327711 DDK327691:DDK327711 DNG327691:DNG327711 DXC327691:DXC327711 EGY327691:EGY327711 EQU327691:EQU327711 FAQ327691:FAQ327711 FKM327691:FKM327711 FUI327691:FUI327711 GEE327691:GEE327711 GOA327691:GOA327711 GXW327691:GXW327711 HHS327691:HHS327711 HRO327691:HRO327711 IBK327691:IBK327711 ILG327691:ILG327711 IVC327691:IVC327711 JEY327691:JEY327711 JOU327691:JOU327711 JYQ327691:JYQ327711 KIM327691:KIM327711 KSI327691:KSI327711 LCE327691:LCE327711 LMA327691:LMA327711 LVW327691:LVW327711 MFS327691:MFS327711 MPO327691:MPO327711 MZK327691:MZK327711 NJG327691:NJG327711 NTC327691:NTC327711 OCY327691:OCY327711 OMU327691:OMU327711 OWQ327691:OWQ327711 PGM327691:PGM327711 PQI327691:PQI327711 QAE327691:QAE327711 QKA327691:QKA327711 QTW327691:QTW327711 RDS327691:RDS327711 RNO327691:RNO327711 RXK327691:RXK327711 SHG327691:SHG327711 SRC327691:SRC327711 TAY327691:TAY327711 TKU327691:TKU327711 TUQ327691:TUQ327711 UEM327691:UEM327711 UOI327691:UOI327711 UYE327691:UYE327711 VIA327691:VIA327711 VRW327691:VRW327711 WBS327691:WBS327711 WLO327691:WLO327711 WVK327691:WVK327711 IY393227:IY393247 SU393227:SU393247 ACQ393227:ACQ393247 AMM393227:AMM393247 AWI393227:AWI393247 BGE393227:BGE393247 BQA393227:BQA393247 BZW393227:BZW393247 CJS393227:CJS393247 CTO393227:CTO393247 DDK393227:DDK393247 DNG393227:DNG393247 DXC393227:DXC393247 EGY393227:EGY393247 EQU393227:EQU393247 FAQ393227:FAQ393247 FKM393227:FKM393247 FUI393227:FUI393247 GEE393227:GEE393247 GOA393227:GOA393247 GXW393227:GXW393247 HHS393227:HHS393247 HRO393227:HRO393247 IBK393227:IBK393247 ILG393227:ILG393247 IVC393227:IVC393247 JEY393227:JEY393247 JOU393227:JOU393247 JYQ393227:JYQ393247 KIM393227:KIM393247 KSI393227:KSI393247 LCE393227:LCE393247 LMA393227:LMA393247 LVW393227:LVW393247 MFS393227:MFS393247 MPO393227:MPO393247 MZK393227:MZK393247 NJG393227:NJG393247 NTC393227:NTC393247 OCY393227:OCY393247 OMU393227:OMU393247 OWQ393227:OWQ393247 PGM393227:PGM393247 PQI393227:PQI393247 QAE393227:QAE393247 QKA393227:QKA393247 QTW393227:QTW393247 RDS393227:RDS393247 RNO393227:RNO393247 RXK393227:RXK393247 SHG393227:SHG393247 SRC393227:SRC393247 TAY393227:TAY393247 TKU393227:TKU393247 TUQ393227:TUQ393247 UEM393227:UEM393247 UOI393227:UOI393247 UYE393227:UYE393247 VIA393227:VIA393247 VRW393227:VRW393247 WBS393227:WBS393247 WLO393227:WLO393247 WVK393227:WVK393247 IY458763:IY458783 SU458763:SU458783 ACQ458763:ACQ458783 AMM458763:AMM458783 AWI458763:AWI458783 BGE458763:BGE458783 BQA458763:BQA458783 BZW458763:BZW458783 CJS458763:CJS458783 CTO458763:CTO458783 DDK458763:DDK458783 DNG458763:DNG458783 DXC458763:DXC458783 EGY458763:EGY458783 EQU458763:EQU458783 FAQ458763:FAQ458783 FKM458763:FKM458783 FUI458763:FUI458783 GEE458763:GEE458783 GOA458763:GOA458783 GXW458763:GXW458783 HHS458763:HHS458783 HRO458763:HRO458783 IBK458763:IBK458783 ILG458763:ILG458783 IVC458763:IVC458783 JEY458763:JEY458783 JOU458763:JOU458783 JYQ458763:JYQ458783 KIM458763:KIM458783 KSI458763:KSI458783 LCE458763:LCE458783 LMA458763:LMA458783 LVW458763:LVW458783 MFS458763:MFS458783 MPO458763:MPO458783 MZK458763:MZK458783 NJG458763:NJG458783 NTC458763:NTC458783 OCY458763:OCY458783 OMU458763:OMU458783 OWQ458763:OWQ458783 PGM458763:PGM458783 PQI458763:PQI458783 QAE458763:QAE458783 QKA458763:QKA458783 QTW458763:QTW458783 RDS458763:RDS458783 RNO458763:RNO458783 RXK458763:RXK458783 SHG458763:SHG458783 SRC458763:SRC458783 TAY458763:TAY458783 TKU458763:TKU458783 TUQ458763:TUQ458783 UEM458763:UEM458783 UOI458763:UOI458783 UYE458763:UYE458783 VIA458763:VIA458783 VRW458763:VRW458783 WBS458763:WBS458783 WLO458763:WLO458783 WVK458763:WVK458783 IY524299:IY524319 SU524299:SU524319 ACQ524299:ACQ524319 AMM524299:AMM524319 AWI524299:AWI524319 BGE524299:BGE524319 BQA524299:BQA524319 BZW524299:BZW524319 CJS524299:CJS524319 CTO524299:CTO524319 DDK524299:DDK524319 DNG524299:DNG524319 DXC524299:DXC524319 EGY524299:EGY524319 EQU524299:EQU524319 FAQ524299:FAQ524319 FKM524299:FKM524319 FUI524299:FUI524319 GEE524299:GEE524319 GOA524299:GOA524319 GXW524299:GXW524319 HHS524299:HHS524319 HRO524299:HRO524319 IBK524299:IBK524319 ILG524299:ILG524319 IVC524299:IVC524319 JEY524299:JEY524319 JOU524299:JOU524319 JYQ524299:JYQ524319 KIM524299:KIM524319 KSI524299:KSI524319 LCE524299:LCE524319 LMA524299:LMA524319 LVW524299:LVW524319 MFS524299:MFS524319 MPO524299:MPO524319 MZK524299:MZK524319 NJG524299:NJG524319 NTC524299:NTC524319 OCY524299:OCY524319 OMU524299:OMU524319 OWQ524299:OWQ524319 PGM524299:PGM524319 PQI524299:PQI524319 QAE524299:QAE524319 QKA524299:QKA524319 QTW524299:QTW524319 RDS524299:RDS524319 RNO524299:RNO524319 RXK524299:RXK524319 SHG524299:SHG524319 SRC524299:SRC524319 TAY524299:TAY524319 TKU524299:TKU524319 TUQ524299:TUQ524319 UEM524299:UEM524319 UOI524299:UOI524319 UYE524299:UYE524319 VIA524299:VIA524319 VRW524299:VRW524319 WBS524299:WBS524319 WLO524299:WLO524319 WVK524299:WVK524319 IY589835:IY589855 SU589835:SU589855 ACQ589835:ACQ589855 AMM589835:AMM589855 AWI589835:AWI589855 BGE589835:BGE589855 BQA589835:BQA589855 BZW589835:BZW589855 CJS589835:CJS589855 CTO589835:CTO589855 DDK589835:DDK589855 DNG589835:DNG589855 DXC589835:DXC589855 EGY589835:EGY589855 EQU589835:EQU589855 FAQ589835:FAQ589855 FKM589835:FKM589855 FUI589835:FUI589855 GEE589835:GEE589855 GOA589835:GOA589855 GXW589835:GXW589855 HHS589835:HHS589855 HRO589835:HRO589855 IBK589835:IBK589855 ILG589835:ILG589855 IVC589835:IVC589855 JEY589835:JEY589855 JOU589835:JOU589855 JYQ589835:JYQ589855 KIM589835:KIM589855 KSI589835:KSI589855 LCE589835:LCE589855 LMA589835:LMA589855 LVW589835:LVW589855 MFS589835:MFS589855 MPO589835:MPO589855 MZK589835:MZK589855 NJG589835:NJG589855 NTC589835:NTC589855 OCY589835:OCY589855 OMU589835:OMU589855 OWQ589835:OWQ589855 PGM589835:PGM589855 PQI589835:PQI589855 QAE589835:QAE589855 QKA589835:QKA589855 QTW589835:QTW589855 RDS589835:RDS589855 RNO589835:RNO589855 RXK589835:RXK589855 SHG589835:SHG589855 SRC589835:SRC589855 TAY589835:TAY589855 TKU589835:TKU589855 TUQ589835:TUQ589855 UEM589835:UEM589855 UOI589835:UOI589855 UYE589835:UYE589855 VIA589835:VIA589855 VRW589835:VRW589855 WBS589835:WBS589855 WLO589835:WLO589855 WVK589835:WVK589855 IY655371:IY655391 SU655371:SU655391 ACQ655371:ACQ655391 AMM655371:AMM655391 AWI655371:AWI655391 BGE655371:BGE655391 BQA655371:BQA655391 BZW655371:BZW655391 CJS655371:CJS655391 CTO655371:CTO655391 DDK655371:DDK655391 DNG655371:DNG655391 DXC655371:DXC655391 EGY655371:EGY655391 EQU655371:EQU655391 FAQ655371:FAQ655391 FKM655371:FKM655391 FUI655371:FUI655391 GEE655371:GEE655391 GOA655371:GOA655391 GXW655371:GXW655391 HHS655371:HHS655391 HRO655371:HRO655391 IBK655371:IBK655391 ILG655371:ILG655391 IVC655371:IVC655391 JEY655371:JEY655391 JOU655371:JOU655391 JYQ655371:JYQ655391 KIM655371:KIM655391 KSI655371:KSI655391 LCE655371:LCE655391 LMA655371:LMA655391 LVW655371:LVW655391 MFS655371:MFS655391 MPO655371:MPO655391 MZK655371:MZK655391 NJG655371:NJG655391 NTC655371:NTC655391 OCY655371:OCY655391 OMU655371:OMU655391 OWQ655371:OWQ655391 PGM655371:PGM655391 PQI655371:PQI655391 QAE655371:QAE655391 QKA655371:QKA655391 QTW655371:QTW655391 RDS655371:RDS655391 RNO655371:RNO655391 RXK655371:RXK655391 SHG655371:SHG655391 SRC655371:SRC655391 TAY655371:TAY655391 TKU655371:TKU655391 TUQ655371:TUQ655391 UEM655371:UEM655391 UOI655371:UOI655391 UYE655371:UYE655391 VIA655371:VIA655391 VRW655371:VRW655391 WBS655371:WBS655391 WLO655371:WLO655391 WVK655371:WVK655391 IY720907:IY720927 SU720907:SU720927 ACQ720907:ACQ720927 AMM720907:AMM720927 AWI720907:AWI720927 BGE720907:BGE720927 BQA720907:BQA720927 BZW720907:BZW720927 CJS720907:CJS720927 CTO720907:CTO720927 DDK720907:DDK720927 DNG720907:DNG720927 DXC720907:DXC720927 EGY720907:EGY720927 EQU720907:EQU720927 FAQ720907:FAQ720927 FKM720907:FKM720927 FUI720907:FUI720927 GEE720907:GEE720927 GOA720907:GOA720927 GXW720907:GXW720927 HHS720907:HHS720927 HRO720907:HRO720927 IBK720907:IBK720927 ILG720907:ILG720927 IVC720907:IVC720927 JEY720907:JEY720927 JOU720907:JOU720927 JYQ720907:JYQ720927 KIM720907:KIM720927 KSI720907:KSI720927 LCE720907:LCE720927 LMA720907:LMA720927 LVW720907:LVW720927 MFS720907:MFS720927 MPO720907:MPO720927 MZK720907:MZK720927 NJG720907:NJG720927 NTC720907:NTC720927 OCY720907:OCY720927 OMU720907:OMU720927 OWQ720907:OWQ720927 PGM720907:PGM720927 PQI720907:PQI720927 QAE720907:QAE720927 QKA720907:QKA720927 QTW720907:QTW720927 RDS720907:RDS720927 RNO720907:RNO720927 RXK720907:RXK720927 SHG720907:SHG720927 SRC720907:SRC720927 TAY720907:TAY720927 TKU720907:TKU720927 TUQ720907:TUQ720927 UEM720907:UEM720927 UOI720907:UOI720927 UYE720907:UYE720927 VIA720907:VIA720927 VRW720907:VRW720927 WBS720907:WBS720927 WLO720907:WLO720927 WVK720907:WVK720927 IY786443:IY786463 SU786443:SU786463 ACQ786443:ACQ786463 AMM786443:AMM786463 AWI786443:AWI786463 BGE786443:BGE786463 BQA786443:BQA786463 BZW786443:BZW786463 CJS786443:CJS786463 CTO786443:CTO786463 DDK786443:DDK786463 DNG786443:DNG786463 DXC786443:DXC786463 EGY786443:EGY786463 EQU786443:EQU786463 FAQ786443:FAQ786463 FKM786443:FKM786463 FUI786443:FUI786463 GEE786443:GEE786463 GOA786443:GOA786463 GXW786443:GXW786463 HHS786443:HHS786463 HRO786443:HRO786463 IBK786443:IBK786463 ILG786443:ILG786463 IVC786443:IVC786463 JEY786443:JEY786463 JOU786443:JOU786463 JYQ786443:JYQ786463 KIM786443:KIM786463 KSI786443:KSI786463 LCE786443:LCE786463 LMA786443:LMA786463 LVW786443:LVW786463 MFS786443:MFS786463 MPO786443:MPO786463 MZK786443:MZK786463 NJG786443:NJG786463 NTC786443:NTC786463 OCY786443:OCY786463 OMU786443:OMU786463 OWQ786443:OWQ786463 PGM786443:PGM786463 PQI786443:PQI786463 QAE786443:QAE786463 QKA786443:QKA786463 QTW786443:QTW786463 RDS786443:RDS786463 RNO786443:RNO786463 RXK786443:RXK786463 SHG786443:SHG786463 SRC786443:SRC786463 TAY786443:TAY786463 TKU786443:TKU786463 TUQ786443:TUQ786463 UEM786443:UEM786463 UOI786443:UOI786463 UYE786443:UYE786463 VIA786443:VIA786463 VRW786443:VRW786463 WBS786443:WBS786463 WLO786443:WLO786463 WVK786443:WVK786463 IY851979:IY851999 SU851979:SU851999 ACQ851979:ACQ851999 AMM851979:AMM851999 AWI851979:AWI851999 BGE851979:BGE851999 BQA851979:BQA851999 BZW851979:BZW851999 CJS851979:CJS851999 CTO851979:CTO851999 DDK851979:DDK851999 DNG851979:DNG851999 DXC851979:DXC851999 EGY851979:EGY851999 EQU851979:EQU851999 FAQ851979:FAQ851999 FKM851979:FKM851999 FUI851979:FUI851999 GEE851979:GEE851999 GOA851979:GOA851999 GXW851979:GXW851999 HHS851979:HHS851999 HRO851979:HRO851999 IBK851979:IBK851999 ILG851979:ILG851999 IVC851979:IVC851999 JEY851979:JEY851999 JOU851979:JOU851999 JYQ851979:JYQ851999 KIM851979:KIM851999 KSI851979:KSI851999 LCE851979:LCE851999 LMA851979:LMA851999 LVW851979:LVW851999 MFS851979:MFS851999 MPO851979:MPO851999 MZK851979:MZK851999 NJG851979:NJG851999 NTC851979:NTC851999 OCY851979:OCY851999 OMU851979:OMU851999 OWQ851979:OWQ851999 PGM851979:PGM851999 PQI851979:PQI851999 QAE851979:QAE851999 QKA851979:QKA851999 QTW851979:QTW851999 RDS851979:RDS851999 RNO851979:RNO851999 RXK851979:RXK851999 SHG851979:SHG851999 SRC851979:SRC851999 TAY851979:TAY851999 TKU851979:TKU851999 TUQ851979:TUQ851999 UEM851979:UEM851999 UOI851979:UOI851999 UYE851979:UYE851999 VIA851979:VIA851999 VRW851979:VRW851999 WBS851979:WBS851999 WLO851979:WLO851999 WVK851979:WVK851999 IY917515:IY917535 SU917515:SU917535 ACQ917515:ACQ917535 AMM917515:AMM917535 AWI917515:AWI917535 BGE917515:BGE917535 BQA917515:BQA917535 BZW917515:BZW917535 CJS917515:CJS917535 CTO917515:CTO917535 DDK917515:DDK917535 DNG917515:DNG917535 DXC917515:DXC917535 EGY917515:EGY917535 EQU917515:EQU917535 FAQ917515:FAQ917535 FKM917515:FKM917535 FUI917515:FUI917535 GEE917515:GEE917535 GOA917515:GOA917535 GXW917515:GXW917535 HHS917515:HHS917535 HRO917515:HRO917535 IBK917515:IBK917535 ILG917515:ILG917535 IVC917515:IVC917535 JEY917515:JEY917535 JOU917515:JOU917535 JYQ917515:JYQ917535 KIM917515:KIM917535 KSI917515:KSI917535 LCE917515:LCE917535 LMA917515:LMA917535 LVW917515:LVW917535 MFS917515:MFS917535 MPO917515:MPO917535 MZK917515:MZK917535 NJG917515:NJG917535 NTC917515:NTC917535 OCY917515:OCY917535 OMU917515:OMU917535 OWQ917515:OWQ917535 PGM917515:PGM917535 PQI917515:PQI917535 QAE917515:QAE917535 QKA917515:QKA917535 QTW917515:QTW917535 RDS917515:RDS917535 RNO917515:RNO917535 RXK917515:RXK917535 SHG917515:SHG917535 SRC917515:SRC917535 TAY917515:TAY917535 TKU917515:TKU917535 TUQ917515:TUQ917535 UEM917515:UEM917535 UOI917515:UOI917535 UYE917515:UYE917535 VIA917515:VIA917535 VRW917515:VRW917535 WBS917515:WBS917535 WLO917515:WLO917535 WVK917515:WVK917535 IY983051:IY983071 SU983051:SU983071 ACQ983051:ACQ983071 AMM983051:AMM983071 AWI983051:AWI983071 BGE983051:BGE983071 BQA983051:BQA983071 BZW983051:BZW983071 CJS983051:CJS983071 CTO983051:CTO983071 DDK983051:DDK983071 DNG983051:DNG983071 DXC983051:DXC983071 EGY983051:EGY983071 EQU983051:EQU983071 FAQ983051:FAQ983071 FKM983051:FKM983071 FUI983051:FUI983071 GEE983051:GEE983071 GOA983051:GOA983071 GXW983051:GXW983071 HHS983051:HHS983071 HRO983051:HRO983071 IBK983051:IBK983071 ILG983051:ILG983071 IVC983051:IVC983071 JEY983051:JEY983071 JOU983051:JOU983071 JYQ983051:JYQ983071 KIM983051:KIM983071 KSI983051:KSI983071 LCE983051:LCE983071 LMA983051:LMA983071 LVW983051:LVW983071 MFS983051:MFS983071 MPO983051:MPO983071 MZK983051:MZK983071 NJG983051:NJG983071 NTC983051:NTC983071 OCY983051:OCY983071 OMU983051:OMU983071 OWQ983051:OWQ983071 PGM983051:PGM983071 PQI983051:PQI983071 QAE983051:QAE983071 QKA983051:QKA983071 QTW983051:QTW983071 RDS983051:RDS983071 RNO983051:RNO983071 RXK983051:RXK983071 SHG983051:SHG983071 SRC983051:SRC983071 TAY983051:TAY983071 TKU983051:TKU983071 TUQ983051:TUQ983071 UEM983051:UEM983071 UOI983051:UOI983071 UYE983051:UYE983071 VIA983051:VIA983071 VRW983051:VRW983071 WBS983051:WBS983071 WLO983051:WLO983071 WVK983051:WVK983071 H983051:H983071 H917515:H917535 H851979:H851999 H786443:H786463 H720907:H720927 H655371:H655391 H589835:H589855 H524299:H524319 H458763:H458783 H393227:H393247 H327691:H327711 H262155:H262175 H196619:H196639 H131083:H131103 H65547:H65567 H11:H31 H983074:H983075 H917538:H917539 H852002:H852003 H786466:H786467 H720930:H720931 H655394:H655395 H589858:H589859 H524322:H524323 H458786:H458787 H393250:H393251 H327714:H327715 H262178:H262179 H196642:H196643 H131106:H131107 H65570:H65571 H34:H35 H983077:H983085 H917541:H917549 H852005:H852013 H786469:H786477 H720933:H720941 H655397:H655405 H589861:H589869 H524325:H524333 H458789:H458797 H393253:H393261 H327717:H327725 H262181:H262189 H196645:H196653 H131109:H131117 H65573:H65581 H37:H45 H983087 H917551 H852015 H786479 H720943 H655407 H589871 H524335 H458799 H393263 H327727 H262191 H196655 H131119 H65583 H47 H983091:H983099 H917555:H917563 H852019:H852027 H786483:H786491 H720947:H720955 H655411:H655419 H589875:H589883 H524339:H524347 H458803:H458811 H393267:H393275 H327731:H327739 H262195:H262203 H196659:H196667 H131123:H131131 H65587:H65595 H51:H59 H983101:H983150 H917565:H917614 H852029:H852078 H786493:H786542 H720957:H721006 H655421:H655470 H589885:H589934 H524349:H524398 H458813:H458862 H393277:H393326 H327741:H327790 H262205:H262254 H196669:H196718 H131133:H131182 H65597:H65646 H61:H110 H983089 H917553 H852017 H786481 H720945 H655409 H589873 H524337 H458801 H393265 H327729 H262193 H196657 H131121 H65585 H49">
      <formula1>$W$1:$W$7</formula1>
    </dataValidation>
    <dataValidation type="list" allowBlank="1" showInputMessage="1" showErrorMessage="1" sqref="IX11:IX110 ST11:ST110 ACP11:ACP110 AML11:AML110 AWH11:AWH110 BGD11:BGD110 BPZ11:BPZ110 BZV11:BZV110 CJR11:CJR110 CTN11:CTN110 DDJ11:DDJ110 DNF11:DNF110 DXB11:DXB110 EGX11:EGX110 EQT11:EQT110 FAP11:FAP110 FKL11:FKL110 FUH11:FUH110 GED11:GED110 GNZ11:GNZ110 GXV11:GXV110 HHR11:HHR110 HRN11:HRN110 IBJ11:IBJ110 ILF11:ILF110 IVB11:IVB110 JEX11:JEX110 JOT11:JOT110 JYP11:JYP110 KIL11:KIL110 KSH11:KSH110 LCD11:LCD110 LLZ11:LLZ110 LVV11:LVV110 MFR11:MFR110 MPN11:MPN110 MZJ11:MZJ110 NJF11:NJF110 NTB11:NTB110 OCX11:OCX110 OMT11:OMT110 OWP11:OWP110 PGL11:PGL110 PQH11:PQH110 QAD11:QAD110 QJZ11:QJZ110 QTV11:QTV110 RDR11:RDR110 RNN11:RNN110 RXJ11:RXJ110 SHF11:SHF110 SRB11:SRB110 TAX11:TAX110 TKT11:TKT110 TUP11:TUP110 UEL11:UEL110 UOH11:UOH110 UYD11:UYD110 VHZ11:VHZ110 VRV11:VRV110 WBR11:WBR110 WLN11:WLN110 WVJ11:WVJ110 IX65547:IX65646 ST65547:ST65646 ACP65547:ACP65646 AML65547:AML65646 AWH65547:AWH65646 BGD65547:BGD65646 BPZ65547:BPZ65646 BZV65547:BZV65646 CJR65547:CJR65646 CTN65547:CTN65646 DDJ65547:DDJ65646 DNF65547:DNF65646 DXB65547:DXB65646 EGX65547:EGX65646 EQT65547:EQT65646 FAP65547:FAP65646 FKL65547:FKL65646 FUH65547:FUH65646 GED65547:GED65646 GNZ65547:GNZ65646 GXV65547:GXV65646 HHR65547:HHR65646 HRN65547:HRN65646 IBJ65547:IBJ65646 ILF65547:ILF65646 IVB65547:IVB65646 JEX65547:JEX65646 JOT65547:JOT65646 JYP65547:JYP65646 KIL65547:KIL65646 KSH65547:KSH65646 LCD65547:LCD65646 LLZ65547:LLZ65646 LVV65547:LVV65646 MFR65547:MFR65646 MPN65547:MPN65646 MZJ65547:MZJ65646 NJF65547:NJF65646 NTB65547:NTB65646 OCX65547:OCX65646 OMT65547:OMT65646 OWP65547:OWP65646 PGL65547:PGL65646 PQH65547:PQH65646 QAD65547:QAD65646 QJZ65547:QJZ65646 QTV65547:QTV65646 RDR65547:RDR65646 RNN65547:RNN65646 RXJ65547:RXJ65646 SHF65547:SHF65646 SRB65547:SRB65646 TAX65547:TAX65646 TKT65547:TKT65646 TUP65547:TUP65646 UEL65547:UEL65646 UOH65547:UOH65646 UYD65547:UYD65646 VHZ65547:VHZ65646 VRV65547:VRV65646 WBR65547:WBR65646 WLN65547:WLN65646 WVJ65547:WVJ65646 IX131083:IX131182 ST131083:ST131182 ACP131083:ACP131182 AML131083:AML131182 AWH131083:AWH131182 BGD131083:BGD131182 BPZ131083:BPZ131182 BZV131083:BZV131182 CJR131083:CJR131182 CTN131083:CTN131182 DDJ131083:DDJ131182 DNF131083:DNF131182 DXB131083:DXB131182 EGX131083:EGX131182 EQT131083:EQT131182 FAP131083:FAP131182 FKL131083:FKL131182 FUH131083:FUH131182 GED131083:GED131182 GNZ131083:GNZ131182 GXV131083:GXV131182 HHR131083:HHR131182 HRN131083:HRN131182 IBJ131083:IBJ131182 ILF131083:ILF131182 IVB131083:IVB131182 JEX131083:JEX131182 JOT131083:JOT131182 JYP131083:JYP131182 KIL131083:KIL131182 KSH131083:KSH131182 LCD131083:LCD131182 LLZ131083:LLZ131182 LVV131083:LVV131182 MFR131083:MFR131182 MPN131083:MPN131182 MZJ131083:MZJ131182 NJF131083:NJF131182 NTB131083:NTB131182 OCX131083:OCX131182 OMT131083:OMT131182 OWP131083:OWP131182 PGL131083:PGL131182 PQH131083:PQH131182 QAD131083:QAD131182 QJZ131083:QJZ131182 QTV131083:QTV131182 RDR131083:RDR131182 RNN131083:RNN131182 RXJ131083:RXJ131182 SHF131083:SHF131182 SRB131083:SRB131182 TAX131083:TAX131182 TKT131083:TKT131182 TUP131083:TUP131182 UEL131083:UEL131182 UOH131083:UOH131182 UYD131083:UYD131182 VHZ131083:VHZ131182 VRV131083:VRV131182 WBR131083:WBR131182 WLN131083:WLN131182 WVJ131083:WVJ131182 IX196619:IX196718 ST196619:ST196718 ACP196619:ACP196718 AML196619:AML196718 AWH196619:AWH196718 BGD196619:BGD196718 BPZ196619:BPZ196718 BZV196619:BZV196718 CJR196619:CJR196718 CTN196619:CTN196718 DDJ196619:DDJ196718 DNF196619:DNF196718 DXB196619:DXB196718 EGX196619:EGX196718 EQT196619:EQT196718 FAP196619:FAP196718 FKL196619:FKL196718 FUH196619:FUH196718 GED196619:GED196718 GNZ196619:GNZ196718 GXV196619:GXV196718 HHR196619:HHR196718 HRN196619:HRN196718 IBJ196619:IBJ196718 ILF196619:ILF196718 IVB196619:IVB196718 JEX196619:JEX196718 JOT196619:JOT196718 JYP196619:JYP196718 KIL196619:KIL196718 KSH196619:KSH196718 LCD196619:LCD196718 LLZ196619:LLZ196718 LVV196619:LVV196718 MFR196619:MFR196718 MPN196619:MPN196718 MZJ196619:MZJ196718 NJF196619:NJF196718 NTB196619:NTB196718 OCX196619:OCX196718 OMT196619:OMT196718 OWP196619:OWP196718 PGL196619:PGL196718 PQH196619:PQH196718 QAD196619:QAD196718 QJZ196619:QJZ196718 QTV196619:QTV196718 RDR196619:RDR196718 RNN196619:RNN196718 RXJ196619:RXJ196718 SHF196619:SHF196718 SRB196619:SRB196718 TAX196619:TAX196718 TKT196619:TKT196718 TUP196619:TUP196718 UEL196619:UEL196718 UOH196619:UOH196718 UYD196619:UYD196718 VHZ196619:VHZ196718 VRV196619:VRV196718 WBR196619:WBR196718 WLN196619:WLN196718 WVJ196619:WVJ196718 IX262155:IX262254 ST262155:ST262254 ACP262155:ACP262254 AML262155:AML262254 AWH262155:AWH262254 BGD262155:BGD262254 BPZ262155:BPZ262254 BZV262155:BZV262254 CJR262155:CJR262254 CTN262155:CTN262254 DDJ262155:DDJ262254 DNF262155:DNF262254 DXB262155:DXB262254 EGX262155:EGX262254 EQT262155:EQT262254 FAP262155:FAP262254 FKL262155:FKL262254 FUH262155:FUH262254 GED262155:GED262254 GNZ262155:GNZ262254 GXV262155:GXV262254 HHR262155:HHR262254 HRN262155:HRN262254 IBJ262155:IBJ262254 ILF262155:ILF262254 IVB262155:IVB262254 JEX262155:JEX262254 JOT262155:JOT262254 JYP262155:JYP262254 KIL262155:KIL262254 KSH262155:KSH262254 LCD262155:LCD262254 LLZ262155:LLZ262254 LVV262155:LVV262254 MFR262155:MFR262254 MPN262155:MPN262254 MZJ262155:MZJ262254 NJF262155:NJF262254 NTB262155:NTB262254 OCX262155:OCX262254 OMT262155:OMT262254 OWP262155:OWP262254 PGL262155:PGL262254 PQH262155:PQH262254 QAD262155:QAD262254 QJZ262155:QJZ262254 QTV262155:QTV262254 RDR262155:RDR262254 RNN262155:RNN262254 RXJ262155:RXJ262254 SHF262155:SHF262254 SRB262155:SRB262254 TAX262155:TAX262254 TKT262155:TKT262254 TUP262155:TUP262254 UEL262155:UEL262254 UOH262155:UOH262254 UYD262155:UYD262254 VHZ262155:VHZ262254 VRV262155:VRV262254 WBR262155:WBR262254 WLN262155:WLN262254 WVJ262155:WVJ262254 IX327691:IX327790 ST327691:ST327790 ACP327691:ACP327790 AML327691:AML327790 AWH327691:AWH327790 BGD327691:BGD327790 BPZ327691:BPZ327790 BZV327691:BZV327790 CJR327691:CJR327790 CTN327691:CTN327790 DDJ327691:DDJ327790 DNF327691:DNF327790 DXB327691:DXB327790 EGX327691:EGX327790 EQT327691:EQT327790 FAP327691:FAP327790 FKL327691:FKL327790 FUH327691:FUH327790 GED327691:GED327790 GNZ327691:GNZ327790 GXV327691:GXV327790 HHR327691:HHR327790 HRN327691:HRN327790 IBJ327691:IBJ327790 ILF327691:ILF327790 IVB327691:IVB327790 JEX327691:JEX327790 JOT327691:JOT327790 JYP327691:JYP327790 KIL327691:KIL327790 KSH327691:KSH327790 LCD327691:LCD327790 LLZ327691:LLZ327790 LVV327691:LVV327790 MFR327691:MFR327790 MPN327691:MPN327790 MZJ327691:MZJ327790 NJF327691:NJF327790 NTB327691:NTB327790 OCX327691:OCX327790 OMT327691:OMT327790 OWP327691:OWP327790 PGL327691:PGL327790 PQH327691:PQH327790 QAD327691:QAD327790 QJZ327691:QJZ327790 QTV327691:QTV327790 RDR327691:RDR327790 RNN327691:RNN327790 RXJ327691:RXJ327790 SHF327691:SHF327790 SRB327691:SRB327790 TAX327691:TAX327790 TKT327691:TKT327790 TUP327691:TUP327790 UEL327691:UEL327790 UOH327691:UOH327790 UYD327691:UYD327790 VHZ327691:VHZ327790 VRV327691:VRV327790 WBR327691:WBR327790 WLN327691:WLN327790 WVJ327691:WVJ327790 IX393227:IX393326 ST393227:ST393326 ACP393227:ACP393326 AML393227:AML393326 AWH393227:AWH393326 BGD393227:BGD393326 BPZ393227:BPZ393326 BZV393227:BZV393326 CJR393227:CJR393326 CTN393227:CTN393326 DDJ393227:DDJ393326 DNF393227:DNF393326 DXB393227:DXB393326 EGX393227:EGX393326 EQT393227:EQT393326 FAP393227:FAP393326 FKL393227:FKL393326 FUH393227:FUH393326 GED393227:GED393326 GNZ393227:GNZ393326 GXV393227:GXV393326 HHR393227:HHR393326 HRN393227:HRN393326 IBJ393227:IBJ393326 ILF393227:ILF393326 IVB393227:IVB393326 JEX393227:JEX393326 JOT393227:JOT393326 JYP393227:JYP393326 KIL393227:KIL393326 KSH393227:KSH393326 LCD393227:LCD393326 LLZ393227:LLZ393326 LVV393227:LVV393326 MFR393227:MFR393326 MPN393227:MPN393326 MZJ393227:MZJ393326 NJF393227:NJF393326 NTB393227:NTB393326 OCX393227:OCX393326 OMT393227:OMT393326 OWP393227:OWP393326 PGL393227:PGL393326 PQH393227:PQH393326 QAD393227:QAD393326 QJZ393227:QJZ393326 QTV393227:QTV393326 RDR393227:RDR393326 RNN393227:RNN393326 RXJ393227:RXJ393326 SHF393227:SHF393326 SRB393227:SRB393326 TAX393227:TAX393326 TKT393227:TKT393326 TUP393227:TUP393326 UEL393227:UEL393326 UOH393227:UOH393326 UYD393227:UYD393326 VHZ393227:VHZ393326 VRV393227:VRV393326 WBR393227:WBR393326 WLN393227:WLN393326 WVJ393227:WVJ393326 IX458763:IX458862 ST458763:ST458862 ACP458763:ACP458862 AML458763:AML458862 AWH458763:AWH458862 BGD458763:BGD458862 BPZ458763:BPZ458862 BZV458763:BZV458862 CJR458763:CJR458862 CTN458763:CTN458862 DDJ458763:DDJ458862 DNF458763:DNF458862 DXB458763:DXB458862 EGX458763:EGX458862 EQT458763:EQT458862 FAP458763:FAP458862 FKL458763:FKL458862 FUH458763:FUH458862 GED458763:GED458862 GNZ458763:GNZ458862 GXV458763:GXV458862 HHR458763:HHR458862 HRN458763:HRN458862 IBJ458763:IBJ458862 ILF458763:ILF458862 IVB458763:IVB458862 JEX458763:JEX458862 JOT458763:JOT458862 JYP458763:JYP458862 KIL458763:KIL458862 KSH458763:KSH458862 LCD458763:LCD458862 LLZ458763:LLZ458862 LVV458763:LVV458862 MFR458763:MFR458862 MPN458763:MPN458862 MZJ458763:MZJ458862 NJF458763:NJF458862 NTB458763:NTB458862 OCX458763:OCX458862 OMT458763:OMT458862 OWP458763:OWP458862 PGL458763:PGL458862 PQH458763:PQH458862 QAD458763:QAD458862 QJZ458763:QJZ458862 QTV458763:QTV458862 RDR458763:RDR458862 RNN458763:RNN458862 RXJ458763:RXJ458862 SHF458763:SHF458862 SRB458763:SRB458862 TAX458763:TAX458862 TKT458763:TKT458862 TUP458763:TUP458862 UEL458763:UEL458862 UOH458763:UOH458862 UYD458763:UYD458862 VHZ458763:VHZ458862 VRV458763:VRV458862 WBR458763:WBR458862 WLN458763:WLN458862 WVJ458763:WVJ458862 IX524299:IX524398 ST524299:ST524398 ACP524299:ACP524398 AML524299:AML524398 AWH524299:AWH524398 BGD524299:BGD524398 BPZ524299:BPZ524398 BZV524299:BZV524398 CJR524299:CJR524398 CTN524299:CTN524398 DDJ524299:DDJ524398 DNF524299:DNF524398 DXB524299:DXB524398 EGX524299:EGX524398 EQT524299:EQT524398 FAP524299:FAP524398 FKL524299:FKL524398 FUH524299:FUH524398 GED524299:GED524398 GNZ524299:GNZ524398 GXV524299:GXV524398 HHR524299:HHR524398 HRN524299:HRN524398 IBJ524299:IBJ524398 ILF524299:ILF524398 IVB524299:IVB524398 JEX524299:JEX524398 JOT524299:JOT524398 JYP524299:JYP524398 KIL524299:KIL524398 KSH524299:KSH524398 LCD524299:LCD524398 LLZ524299:LLZ524398 LVV524299:LVV524398 MFR524299:MFR524398 MPN524299:MPN524398 MZJ524299:MZJ524398 NJF524299:NJF524398 NTB524299:NTB524398 OCX524299:OCX524398 OMT524299:OMT524398 OWP524299:OWP524398 PGL524299:PGL524398 PQH524299:PQH524398 QAD524299:QAD524398 QJZ524299:QJZ524398 QTV524299:QTV524398 RDR524299:RDR524398 RNN524299:RNN524398 RXJ524299:RXJ524398 SHF524299:SHF524398 SRB524299:SRB524398 TAX524299:TAX524398 TKT524299:TKT524398 TUP524299:TUP524398 UEL524299:UEL524398 UOH524299:UOH524398 UYD524299:UYD524398 VHZ524299:VHZ524398 VRV524299:VRV524398 WBR524299:WBR524398 WLN524299:WLN524398 WVJ524299:WVJ524398 IX589835:IX589934 ST589835:ST589934 ACP589835:ACP589934 AML589835:AML589934 AWH589835:AWH589934 BGD589835:BGD589934 BPZ589835:BPZ589934 BZV589835:BZV589934 CJR589835:CJR589934 CTN589835:CTN589934 DDJ589835:DDJ589934 DNF589835:DNF589934 DXB589835:DXB589934 EGX589835:EGX589934 EQT589835:EQT589934 FAP589835:FAP589934 FKL589835:FKL589934 FUH589835:FUH589934 GED589835:GED589934 GNZ589835:GNZ589934 GXV589835:GXV589934 HHR589835:HHR589934 HRN589835:HRN589934 IBJ589835:IBJ589934 ILF589835:ILF589934 IVB589835:IVB589934 JEX589835:JEX589934 JOT589835:JOT589934 JYP589835:JYP589934 KIL589835:KIL589934 KSH589835:KSH589934 LCD589835:LCD589934 LLZ589835:LLZ589934 LVV589835:LVV589934 MFR589835:MFR589934 MPN589835:MPN589934 MZJ589835:MZJ589934 NJF589835:NJF589934 NTB589835:NTB589934 OCX589835:OCX589934 OMT589835:OMT589934 OWP589835:OWP589934 PGL589835:PGL589934 PQH589835:PQH589934 QAD589835:QAD589934 QJZ589835:QJZ589934 QTV589835:QTV589934 RDR589835:RDR589934 RNN589835:RNN589934 RXJ589835:RXJ589934 SHF589835:SHF589934 SRB589835:SRB589934 TAX589835:TAX589934 TKT589835:TKT589934 TUP589835:TUP589934 UEL589835:UEL589934 UOH589835:UOH589934 UYD589835:UYD589934 VHZ589835:VHZ589934 VRV589835:VRV589934 WBR589835:WBR589934 WLN589835:WLN589934 WVJ589835:WVJ589934 IX655371:IX655470 ST655371:ST655470 ACP655371:ACP655470 AML655371:AML655470 AWH655371:AWH655470 BGD655371:BGD655470 BPZ655371:BPZ655470 BZV655371:BZV655470 CJR655371:CJR655470 CTN655371:CTN655470 DDJ655371:DDJ655470 DNF655371:DNF655470 DXB655371:DXB655470 EGX655371:EGX655470 EQT655371:EQT655470 FAP655371:FAP655470 FKL655371:FKL655470 FUH655371:FUH655470 GED655371:GED655470 GNZ655371:GNZ655470 GXV655371:GXV655470 HHR655371:HHR655470 HRN655371:HRN655470 IBJ655371:IBJ655470 ILF655371:ILF655470 IVB655371:IVB655470 JEX655371:JEX655470 JOT655371:JOT655470 JYP655371:JYP655470 KIL655371:KIL655470 KSH655371:KSH655470 LCD655371:LCD655470 LLZ655371:LLZ655470 LVV655371:LVV655470 MFR655371:MFR655470 MPN655371:MPN655470 MZJ655371:MZJ655470 NJF655371:NJF655470 NTB655371:NTB655470 OCX655371:OCX655470 OMT655371:OMT655470 OWP655371:OWP655470 PGL655371:PGL655470 PQH655371:PQH655470 QAD655371:QAD655470 QJZ655371:QJZ655470 QTV655371:QTV655470 RDR655371:RDR655470 RNN655371:RNN655470 RXJ655371:RXJ655470 SHF655371:SHF655470 SRB655371:SRB655470 TAX655371:TAX655470 TKT655371:TKT655470 TUP655371:TUP655470 UEL655371:UEL655470 UOH655371:UOH655470 UYD655371:UYD655470 VHZ655371:VHZ655470 VRV655371:VRV655470 WBR655371:WBR655470 WLN655371:WLN655470 WVJ655371:WVJ655470 IX720907:IX721006 ST720907:ST721006 ACP720907:ACP721006 AML720907:AML721006 AWH720907:AWH721006 BGD720907:BGD721006 BPZ720907:BPZ721006 BZV720907:BZV721006 CJR720907:CJR721006 CTN720907:CTN721006 DDJ720907:DDJ721006 DNF720907:DNF721006 DXB720907:DXB721006 EGX720907:EGX721006 EQT720907:EQT721006 FAP720907:FAP721006 FKL720907:FKL721006 FUH720907:FUH721006 GED720907:GED721006 GNZ720907:GNZ721006 GXV720907:GXV721006 HHR720907:HHR721006 HRN720907:HRN721006 IBJ720907:IBJ721006 ILF720907:ILF721006 IVB720907:IVB721006 JEX720907:JEX721006 JOT720907:JOT721006 JYP720907:JYP721006 KIL720907:KIL721006 KSH720907:KSH721006 LCD720907:LCD721006 LLZ720907:LLZ721006 LVV720907:LVV721006 MFR720907:MFR721006 MPN720907:MPN721006 MZJ720907:MZJ721006 NJF720907:NJF721006 NTB720907:NTB721006 OCX720907:OCX721006 OMT720907:OMT721006 OWP720907:OWP721006 PGL720907:PGL721006 PQH720907:PQH721006 QAD720907:QAD721006 QJZ720907:QJZ721006 QTV720907:QTV721006 RDR720907:RDR721006 RNN720907:RNN721006 RXJ720907:RXJ721006 SHF720907:SHF721006 SRB720907:SRB721006 TAX720907:TAX721006 TKT720907:TKT721006 TUP720907:TUP721006 UEL720907:UEL721006 UOH720907:UOH721006 UYD720907:UYD721006 VHZ720907:VHZ721006 VRV720907:VRV721006 WBR720907:WBR721006 WLN720907:WLN721006 WVJ720907:WVJ721006 IX786443:IX786542 ST786443:ST786542 ACP786443:ACP786542 AML786443:AML786542 AWH786443:AWH786542 BGD786443:BGD786542 BPZ786443:BPZ786542 BZV786443:BZV786542 CJR786443:CJR786542 CTN786443:CTN786542 DDJ786443:DDJ786542 DNF786443:DNF786542 DXB786443:DXB786542 EGX786443:EGX786542 EQT786443:EQT786542 FAP786443:FAP786542 FKL786443:FKL786542 FUH786443:FUH786542 GED786443:GED786542 GNZ786443:GNZ786542 GXV786443:GXV786542 HHR786443:HHR786542 HRN786443:HRN786542 IBJ786443:IBJ786542 ILF786443:ILF786542 IVB786443:IVB786542 JEX786443:JEX786542 JOT786443:JOT786542 JYP786443:JYP786542 KIL786443:KIL786542 KSH786443:KSH786542 LCD786443:LCD786542 LLZ786443:LLZ786542 LVV786443:LVV786542 MFR786443:MFR786542 MPN786443:MPN786542 MZJ786443:MZJ786542 NJF786443:NJF786542 NTB786443:NTB786542 OCX786443:OCX786542 OMT786443:OMT786542 OWP786443:OWP786542 PGL786443:PGL786542 PQH786443:PQH786542 QAD786443:QAD786542 QJZ786443:QJZ786542 QTV786443:QTV786542 RDR786443:RDR786542 RNN786443:RNN786542 RXJ786443:RXJ786542 SHF786443:SHF786542 SRB786443:SRB786542 TAX786443:TAX786542 TKT786443:TKT786542 TUP786443:TUP786542 UEL786443:UEL786542 UOH786443:UOH786542 UYD786443:UYD786542 VHZ786443:VHZ786542 VRV786443:VRV786542 WBR786443:WBR786542 WLN786443:WLN786542 WVJ786443:WVJ786542 IX851979:IX852078 ST851979:ST852078 ACP851979:ACP852078 AML851979:AML852078 AWH851979:AWH852078 BGD851979:BGD852078 BPZ851979:BPZ852078 BZV851979:BZV852078 CJR851979:CJR852078 CTN851979:CTN852078 DDJ851979:DDJ852078 DNF851979:DNF852078 DXB851979:DXB852078 EGX851979:EGX852078 EQT851979:EQT852078 FAP851979:FAP852078 FKL851979:FKL852078 FUH851979:FUH852078 GED851979:GED852078 GNZ851979:GNZ852078 GXV851979:GXV852078 HHR851979:HHR852078 HRN851979:HRN852078 IBJ851979:IBJ852078 ILF851979:ILF852078 IVB851979:IVB852078 JEX851979:JEX852078 JOT851979:JOT852078 JYP851979:JYP852078 KIL851979:KIL852078 KSH851979:KSH852078 LCD851979:LCD852078 LLZ851979:LLZ852078 LVV851979:LVV852078 MFR851979:MFR852078 MPN851979:MPN852078 MZJ851979:MZJ852078 NJF851979:NJF852078 NTB851979:NTB852078 OCX851979:OCX852078 OMT851979:OMT852078 OWP851979:OWP852078 PGL851979:PGL852078 PQH851979:PQH852078 QAD851979:QAD852078 QJZ851979:QJZ852078 QTV851979:QTV852078 RDR851979:RDR852078 RNN851979:RNN852078 RXJ851979:RXJ852078 SHF851979:SHF852078 SRB851979:SRB852078 TAX851979:TAX852078 TKT851979:TKT852078 TUP851979:TUP852078 UEL851979:UEL852078 UOH851979:UOH852078 UYD851979:UYD852078 VHZ851979:VHZ852078 VRV851979:VRV852078 WBR851979:WBR852078 WLN851979:WLN852078 WVJ851979:WVJ852078 IX917515:IX917614 ST917515:ST917614 ACP917515:ACP917614 AML917515:AML917614 AWH917515:AWH917614 BGD917515:BGD917614 BPZ917515:BPZ917614 BZV917515:BZV917614 CJR917515:CJR917614 CTN917515:CTN917614 DDJ917515:DDJ917614 DNF917515:DNF917614 DXB917515:DXB917614 EGX917515:EGX917614 EQT917515:EQT917614 FAP917515:FAP917614 FKL917515:FKL917614 FUH917515:FUH917614 GED917515:GED917614 GNZ917515:GNZ917614 GXV917515:GXV917614 HHR917515:HHR917614 HRN917515:HRN917614 IBJ917515:IBJ917614 ILF917515:ILF917614 IVB917515:IVB917614 JEX917515:JEX917614 JOT917515:JOT917614 JYP917515:JYP917614 KIL917515:KIL917614 KSH917515:KSH917614 LCD917515:LCD917614 LLZ917515:LLZ917614 LVV917515:LVV917614 MFR917515:MFR917614 MPN917515:MPN917614 MZJ917515:MZJ917614 NJF917515:NJF917614 NTB917515:NTB917614 OCX917515:OCX917614 OMT917515:OMT917614 OWP917515:OWP917614 PGL917515:PGL917614 PQH917515:PQH917614 QAD917515:QAD917614 QJZ917515:QJZ917614 QTV917515:QTV917614 RDR917515:RDR917614 RNN917515:RNN917614 RXJ917515:RXJ917614 SHF917515:SHF917614 SRB917515:SRB917614 TAX917515:TAX917614 TKT917515:TKT917614 TUP917515:TUP917614 UEL917515:UEL917614 UOH917515:UOH917614 UYD917515:UYD917614 VHZ917515:VHZ917614 VRV917515:VRV917614 WBR917515:WBR917614 WLN917515:WLN917614 WVJ917515:WVJ917614 IX983051:IX983150 ST983051:ST983150 ACP983051:ACP983150 AML983051:AML983150 AWH983051:AWH983150 BGD983051:BGD983150 BPZ983051:BPZ983150 BZV983051:BZV983150 CJR983051:CJR983150 CTN983051:CTN983150 DDJ983051:DDJ983150 DNF983051:DNF983150 DXB983051:DXB983150 EGX983051:EGX983150 EQT983051:EQT983150 FAP983051:FAP983150 FKL983051:FKL983150 FUH983051:FUH983150 GED983051:GED983150 GNZ983051:GNZ983150 GXV983051:GXV983150 HHR983051:HHR983150 HRN983051:HRN983150 IBJ983051:IBJ983150 ILF983051:ILF983150 IVB983051:IVB983150 JEX983051:JEX983150 JOT983051:JOT983150 JYP983051:JYP983150 KIL983051:KIL983150 KSH983051:KSH983150 LCD983051:LCD983150 LLZ983051:LLZ983150 LVV983051:LVV983150 MFR983051:MFR983150 MPN983051:MPN983150 MZJ983051:MZJ983150 NJF983051:NJF983150 NTB983051:NTB983150 OCX983051:OCX983150 OMT983051:OMT983150 OWP983051:OWP983150 PGL983051:PGL983150 PQH983051:PQH983150 QAD983051:QAD983150 QJZ983051:QJZ983150 QTV983051:QTV983150 RDR983051:RDR983150 RNN983051:RNN983150 RXJ983051:RXJ983150 SHF983051:SHF983150 SRB983051:SRB983150 TAX983051:TAX983150 TKT983051:TKT983150 TUP983051:TUP983150 UEL983051:UEL983150 UOH983051:UOH983150 UYD983051:UYD983150 VHZ983051:VHZ983150 VRV983051:VRV983150 WBR983051:WBR983150 WLN983051:WLN983150 WVJ983051:WVJ983150 G983051:G983150 G917515:G917614 G851979:G852078 G786443:G786542 G720907:G721006 G655371:G655470 G589835:G589934 G524299:G524398 G458763:G458862 G393227:G393326 G327691:G327790 G262155:G262254 G196619:G196718 G131083:G131182 G65547:G65646 G11:G110">
      <formula1>"買,売"</formula1>
    </dataValidation>
    <dataValidation type="list" allowBlank="1" showInputMessage="1" showErrorMessage="1" sqref="IZ11:JB110 SV11:SX110 ACR11:ACT110 AMN11:AMP110 AWJ11:AWL110 BGF11:BGH110 BQB11:BQD110 BZX11:BZZ110 CJT11:CJV110 CTP11:CTR110 DDL11:DDN110 DNH11:DNJ110 DXD11:DXF110 EGZ11:EHB110 EQV11:EQX110 FAR11:FAT110 FKN11:FKP110 FUJ11:FUL110 GEF11:GEH110 GOB11:GOD110 GXX11:GXZ110 HHT11:HHV110 HRP11:HRR110 IBL11:IBN110 ILH11:ILJ110 IVD11:IVF110 JEZ11:JFB110 JOV11:JOX110 JYR11:JYT110 KIN11:KIP110 KSJ11:KSL110 LCF11:LCH110 LMB11:LMD110 LVX11:LVZ110 MFT11:MFV110 MPP11:MPR110 MZL11:MZN110 NJH11:NJJ110 NTD11:NTF110 OCZ11:ODB110 OMV11:OMX110 OWR11:OWT110 PGN11:PGP110 PQJ11:PQL110 QAF11:QAH110 QKB11:QKD110 QTX11:QTZ110 RDT11:RDV110 RNP11:RNR110 RXL11:RXN110 SHH11:SHJ110 SRD11:SRF110 TAZ11:TBB110 TKV11:TKX110 TUR11:TUT110 UEN11:UEP110 UOJ11:UOL110 UYF11:UYH110 VIB11:VID110 VRX11:VRZ110 WBT11:WBV110 WLP11:WLR110 WVL11:WVN110 IZ65547:JB65646 SV65547:SX65646 ACR65547:ACT65646 AMN65547:AMP65646 AWJ65547:AWL65646 BGF65547:BGH65646 BQB65547:BQD65646 BZX65547:BZZ65646 CJT65547:CJV65646 CTP65547:CTR65646 DDL65547:DDN65646 DNH65547:DNJ65646 DXD65547:DXF65646 EGZ65547:EHB65646 EQV65547:EQX65646 FAR65547:FAT65646 FKN65547:FKP65646 FUJ65547:FUL65646 GEF65547:GEH65646 GOB65547:GOD65646 GXX65547:GXZ65646 HHT65547:HHV65646 HRP65547:HRR65646 IBL65547:IBN65646 ILH65547:ILJ65646 IVD65547:IVF65646 JEZ65547:JFB65646 JOV65547:JOX65646 JYR65547:JYT65646 KIN65547:KIP65646 KSJ65547:KSL65646 LCF65547:LCH65646 LMB65547:LMD65646 LVX65547:LVZ65646 MFT65547:MFV65646 MPP65547:MPR65646 MZL65547:MZN65646 NJH65547:NJJ65646 NTD65547:NTF65646 OCZ65547:ODB65646 OMV65547:OMX65646 OWR65547:OWT65646 PGN65547:PGP65646 PQJ65547:PQL65646 QAF65547:QAH65646 QKB65547:QKD65646 QTX65547:QTZ65646 RDT65547:RDV65646 RNP65547:RNR65646 RXL65547:RXN65646 SHH65547:SHJ65646 SRD65547:SRF65646 TAZ65547:TBB65646 TKV65547:TKX65646 TUR65547:TUT65646 UEN65547:UEP65646 UOJ65547:UOL65646 UYF65547:UYH65646 VIB65547:VID65646 VRX65547:VRZ65646 WBT65547:WBV65646 WLP65547:WLR65646 WVL65547:WVN65646 IZ131083:JB131182 SV131083:SX131182 ACR131083:ACT131182 AMN131083:AMP131182 AWJ131083:AWL131182 BGF131083:BGH131182 BQB131083:BQD131182 BZX131083:BZZ131182 CJT131083:CJV131182 CTP131083:CTR131182 DDL131083:DDN131182 DNH131083:DNJ131182 DXD131083:DXF131182 EGZ131083:EHB131182 EQV131083:EQX131182 FAR131083:FAT131182 FKN131083:FKP131182 FUJ131083:FUL131182 GEF131083:GEH131182 GOB131083:GOD131182 GXX131083:GXZ131182 HHT131083:HHV131182 HRP131083:HRR131182 IBL131083:IBN131182 ILH131083:ILJ131182 IVD131083:IVF131182 JEZ131083:JFB131182 JOV131083:JOX131182 JYR131083:JYT131182 KIN131083:KIP131182 KSJ131083:KSL131182 LCF131083:LCH131182 LMB131083:LMD131182 LVX131083:LVZ131182 MFT131083:MFV131182 MPP131083:MPR131182 MZL131083:MZN131182 NJH131083:NJJ131182 NTD131083:NTF131182 OCZ131083:ODB131182 OMV131083:OMX131182 OWR131083:OWT131182 PGN131083:PGP131182 PQJ131083:PQL131182 QAF131083:QAH131182 QKB131083:QKD131182 QTX131083:QTZ131182 RDT131083:RDV131182 RNP131083:RNR131182 RXL131083:RXN131182 SHH131083:SHJ131182 SRD131083:SRF131182 TAZ131083:TBB131182 TKV131083:TKX131182 TUR131083:TUT131182 UEN131083:UEP131182 UOJ131083:UOL131182 UYF131083:UYH131182 VIB131083:VID131182 VRX131083:VRZ131182 WBT131083:WBV131182 WLP131083:WLR131182 WVL131083:WVN131182 IZ196619:JB196718 SV196619:SX196718 ACR196619:ACT196718 AMN196619:AMP196718 AWJ196619:AWL196718 BGF196619:BGH196718 BQB196619:BQD196718 BZX196619:BZZ196718 CJT196619:CJV196718 CTP196619:CTR196718 DDL196619:DDN196718 DNH196619:DNJ196718 DXD196619:DXF196718 EGZ196619:EHB196718 EQV196619:EQX196718 FAR196619:FAT196718 FKN196619:FKP196718 FUJ196619:FUL196718 GEF196619:GEH196718 GOB196619:GOD196718 GXX196619:GXZ196718 HHT196619:HHV196718 HRP196619:HRR196718 IBL196619:IBN196718 ILH196619:ILJ196718 IVD196619:IVF196718 JEZ196619:JFB196718 JOV196619:JOX196718 JYR196619:JYT196718 KIN196619:KIP196718 KSJ196619:KSL196718 LCF196619:LCH196718 LMB196619:LMD196718 LVX196619:LVZ196718 MFT196619:MFV196718 MPP196619:MPR196718 MZL196619:MZN196718 NJH196619:NJJ196718 NTD196619:NTF196718 OCZ196619:ODB196718 OMV196619:OMX196718 OWR196619:OWT196718 PGN196619:PGP196718 PQJ196619:PQL196718 QAF196619:QAH196718 QKB196619:QKD196718 QTX196619:QTZ196718 RDT196619:RDV196718 RNP196619:RNR196718 RXL196619:RXN196718 SHH196619:SHJ196718 SRD196619:SRF196718 TAZ196619:TBB196718 TKV196619:TKX196718 TUR196619:TUT196718 UEN196619:UEP196718 UOJ196619:UOL196718 UYF196619:UYH196718 VIB196619:VID196718 VRX196619:VRZ196718 WBT196619:WBV196718 WLP196619:WLR196718 WVL196619:WVN196718 IZ262155:JB262254 SV262155:SX262254 ACR262155:ACT262254 AMN262155:AMP262254 AWJ262155:AWL262254 BGF262155:BGH262254 BQB262155:BQD262254 BZX262155:BZZ262254 CJT262155:CJV262254 CTP262155:CTR262254 DDL262155:DDN262254 DNH262155:DNJ262254 DXD262155:DXF262254 EGZ262155:EHB262254 EQV262155:EQX262254 FAR262155:FAT262254 FKN262155:FKP262254 FUJ262155:FUL262254 GEF262155:GEH262254 GOB262155:GOD262254 GXX262155:GXZ262254 HHT262155:HHV262254 HRP262155:HRR262254 IBL262155:IBN262254 ILH262155:ILJ262254 IVD262155:IVF262254 JEZ262155:JFB262254 JOV262155:JOX262254 JYR262155:JYT262254 KIN262155:KIP262254 KSJ262155:KSL262254 LCF262155:LCH262254 LMB262155:LMD262254 LVX262155:LVZ262254 MFT262155:MFV262254 MPP262155:MPR262254 MZL262155:MZN262254 NJH262155:NJJ262254 NTD262155:NTF262254 OCZ262155:ODB262254 OMV262155:OMX262254 OWR262155:OWT262254 PGN262155:PGP262254 PQJ262155:PQL262254 QAF262155:QAH262254 QKB262155:QKD262254 QTX262155:QTZ262254 RDT262155:RDV262254 RNP262155:RNR262254 RXL262155:RXN262254 SHH262155:SHJ262254 SRD262155:SRF262254 TAZ262155:TBB262254 TKV262155:TKX262254 TUR262155:TUT262254 UEN262155:UEP262254 UOJ262155:UOL262254 UYF262155:UYH262254 VIB262155:VID262254 VRX262155:VRZ262254 WBT262155:WBV262254 WLP262155:WLR262254 WVL262155:WVN262254 IZ327691:JB327790 SV327691:SX327790 ACR327691:ACT327790 AMN327691:AMP327790 AWJ327691:AWL327790 BGF327691:BGH327790 BQB327691:BQD327790 BZX327691:BZZ327790 CJT327691:CJV327790 CTP327691:CTR327790 DDL327691:DDN327790 DNH327691:DNJ327790 DXD327691:DXF327790 EGZ327691:EHB327790 EQV327691:EQX327790 FAR327691:FAT327790 FKN327691:FKP327790 FUJ327691:FUL327790 GEF327691:GEH327790 GOB327691:GOD327790 GXX327691:GXZ327790 HHT327691:HHV327790 HRP327691:HRR327790 IBL327691:IBN327790 ILH327691:ILJ327790 IVD327691:IVF327790 JEZ327691:JFB327790 JOV327691:JOX327790 JYR327691:JYT327790 KIN327691:KIP327790 KSJ327691:KSL327790 LCF327691:LCH327790 LMB327691:LMD327790 LVX327691:LVZ327790 MFT327691:MFV327790 MPP327691:MPR327790 MZL327691:MZN327790 NJH327691:NJJ327790 NTD327691:NTF327790 OCZ327691:ODB327790 OMV327691:OMX327790 OWR327691:OWT327790 PGN327691:PGP327790 PQJ327691:PQL327790 QAF327691:QAH327790 QKB327691:QKD327790 QTX327691:QTZ327790 RDT327691:RDV327790 RNP327691:RNR327790 RXL327691:RXN327790 SHH327691:SHJ327790 SRD327691:SRF327790 TAZ327691:TBB327790 TKV327691:TKX327790 TUR327691:TUT327790 UEN327691:UEP327790 UOJ327691:UOL327790 UYF327691:UYH327790 VIB327691:VID327790 VRX327691:VRZ327790 WBT327691:WBV327790 WLP327691:WLR327790 WVL327691:WVN327790 IZ393227:JB393326 SV393227:SX393326 ACR393227:ACT393326 AMN393227:AMP393326 AWJ393227:AWL393326 BGF393227:BGH393326 BQB393227:BQD393326 BZX393227:BZZ393326 CJT393227:CJV393326 CTP393227:CTR393326 DDL393227:DDN393326 DNH393227:DNJ393326 DXD393227:DXF393326 EGZ393227:EHB393326 EQV393227:EQX393326 FAR393227:FAT393326 FKN393227:FKP393326 FUJ393227:FUL393326 GEF393227:GEH393326 GOB393227:GOD393326 GXX393227:GXZ393326 HHT393227:HHV393326 HRP393227:HRR393326 IBL393227:IBN393326 ILH393227:ILJ393326 IVD393227:IVF393326 JEZ393227:JFB393326 JOV393227:JOX393326 JYR393227:JYT393326 KIN393227:KIP393326 KSJ393227:KSL393326 LCF393227:LCH393326 LMB393227:LMD393326 LVX393227:LVZ393326 MFT393227:MFV393326 MPP393227:MPR393326 MZL393227:MZN393326 NJH393227:NJJ393326 NTD393227:NTF393326 OCZ393227:ODB393326 OMV393227:OMX393326 OWR393227:OWT393326 PGN393227:PGP393326 PQJ393227:PQL393326 QAF393227:QAH393326 QKB393227:QKD393326 QTX393227:QTZ393326 RDT393227:RDV393326 RNP393227:RNR393326 RXL393227:RXN393326 SHH393227:SHJ393326 SRD393227:SRF393326 TAZ393227:TBB393326 TKV393227:TKX393326 TUR393227:TUT393326 UEN393227:UEP393326 UOJ393227:UOL393326 UYF393227:UYH393326 VIB393227:VID393326 VRX393227:VRZ393326 WBT393227:WBV393326 WLP393227:WLR393326 WVL393227:WVN393326 IZ458763:JB458862 SV458763:SX458862 ACR458763:ACT458862 AMN458763:AMP458862 AWJ458763:AWL458862 BGF458763:BGH458862 BQB458763:BQD458862 BZX458763:BZZ458862 CJT458763:CJV458862 CTP458763:CTR458862 DDL458763:DDN458862 DNH458763:DNJ458862 DXD458763:DXF458862 EGZ458763:EHB458862 EQV458763:EQX458862 FAR458763:FAT458862 FKN458763:FKP458862 FUJ458763:FUL458862 GEF458763:GEH458862 GOB458763:GOD458862 GXX458763:GXZ458862 HHT458763:HHV458862 HRP458763:HRR458862 IBL458763:IBN458862 ILH458763:ILJ458862 IVD458763:IVF458862 JEZ458763:JFB458862 JOV458763:JOX458862 JYR458763:JYT458862 KIN458763:KIP458862 KSJ458763:KSL458862 LCF458763:LCH458862 LMB458763:LMD458862 LVX458763:LVZ458862 MFT458763:MFV458862 MPP458763:MPR458862 MZL458763:MZN458862 NJH458763:NJJ458862 NTD458763:NTF458862 OCZ458763:ODB458862 OMV458763:OMX458862 OWR458763:OWT458862 PGN458763:PGP458862 PQJ458763:PQL458862 QAF458763:QAH458862 QKB458763:QKD458862 QTX458763:QTZ458862 RDT458763:RDV458862 RNP458763:RNR458862 RXL458763:RXN458862 SHH458763:SHJ458862 SRD458763:SRF458862 TAZ458763:TBB458862 TKV458763:TKX458862 TUR458763:TUT458862 UEN458763:UEP458862 UOJ458763:UOL458862 UYF458763:UYH458862 VIB458763:VID458862 VRX458763:VRZ458862 WBT458763:WBV458862 WLP458763:WLR458862 WVL458763:WVN458862 IZ524299:JB524398 SV524299:SX524398 ACR524299:ACT524398 AMN524299:AMP524398 AWJ524299:AWL524398 BGF524299:BGH524398 BQB524299:BQD524398 BZX524299:BZZ524398 CJT524299:CJV524398 CTP524299:CTR524398 DDL524299:DDN524398 DNH524299:DNJ524398 DXD524299:DXF524398 EGZ524299:EHB524398 EQV524299:EQX524398 FAR524299:FAT524398 FKN524299:FKP524398 FUJ524299:FUL524398 GEF524299:GEH524398 GOB524299:GOD524398 GXX524299:GXZ524398 HHT524299:HHV524398 HRP524299:HRR524398 IBL524299:IBN524398 ILH524299:ILJ524398 IVD524299:IVF524398 JEZ524299:JFB524398 JOV524299:JOX524398 JYR524299:JYT524398 KIN524299:KIP524398 KSJ524299:KSL524398 LCF524299:LCH524398 LMB524299:LMD524398 LVX524299:LVZ524398 MFT524299:MFV524398 MPP524299:MPR524398 MZL524299:MZN524398 NJH524299:NJJ524398 NTD524299:NTF524398 OCZ524299:ODB524398 OMV524299:OMX524398 OWR524299:OWT524398 PGN524299:PGP524398 PQJ524299:PQL524398 QAF524299:QAH524398 QKB524299:QKD524398 QTX524299:QTZ524398 RDT524299:RDV524398 RNP524299:RNR524398 RXL524299:RXN524398 SHH524299:SHJ524398 SRD524299:SRF524398 TAZ524299:TBB524398 TKV524299:TKX524398 TUR524299:TUT524398 UEN524299:UEP524398 UOJ524299:UOL524398 UYF524299:UYH524398 VIB524299:VID524398 VRX524299:VRZ524398 WBT524299:WBV524398 WLP524299:WLR524398 WVL524299:WVN524398 IZ589835:JB589934 SV589835:SX589934 ACR589835:ACT589934 AMN589835:AMP589934 AWJ589835:AWL589934 BGF589835:BGH589934 BQB589835:BQD589934 BZX589835:BZZ589934 CJT589835:CJV589934 CTP589835:CTR589934 DDL589835:DDN589934 DNH589835:DNJ589934 DXD589835:DXF589934 EGZ589835:EHB589934 EQV589835:EQX589934 FAR589835:FAT589934 FKN589835:FKP589934 FUJ589835:FUL589934 GEF589835:GEH589934 GOB589835:GOD589934 GXX589835:GXZ589934 HHT589835:HHV589934 HRP589835:HRR589934 IBL589835:IBN589934 ILH589835:ILJ589934 IVD589835:IVF589934 JEZ589835:JFB589934 JOV589835:JOX589934 JYR589835:JYT589934 KIN589835:KIP589934 KSJ589835:KSL589934 LCF589835:LCH589934 LMB589835:LMD589934 LVX589835:LVZ589934 MFT589835:MFV589934 MPP589835:MPR589934 MZL589835:MZN589934 NJH589835:NJJ589934 NTD589835:NTF589934 OCZ589835:ODB589934 OMV589835:OMX589934 OWR589835:OWT589934 PGN589835:PGP589934 PQJ589835:PQL589934 QAF589835:QAH589934 QKB589835:QKD589934 QTX589835:QTZ589934 RDT589835:RDV589934 RNP589835:RNR589934 RXL589835:RXN589934 SHH589835:SHJ589934 SRD589835:SRF589934 TAZ589835:TBB589934 TKV589835:TKX589934 TUR589835:TUT589934 UEN589835:UEP589934 UOJ589835:UOL589934 UYF589835:UYH589934 VIB589835:VID589934 VRX589835:VRZ589934 WBT589835:WBV589934 WLP589835:WLR589934 WVL589835:WVN589934 IZ655371:JB655470 SV655371:SX655470 ACR655371:ACT655470 AMN655371:AMP655470 AWJ655371:AWL655470 BGF655371:BGH655470 BQB655371:BQD655470 BZX655371:BZZ655470 CJT655371:CJV655470 CTP655371:CTR655470 DDL655371:DDN655470 DNH655371:DNJ655470 DXD655371:DXF655470 EGZ655371:EHB655470 EQV655371:EQX655470 FAR655371:FAT655470 FKN655371:FKP655470 FUJ655371:FUL655470 GEF655371:GEH655470 GOB655371:GOD655470 GXX655371:GXZ655470 HHT655371:HHV655470 HRP655371:HRR655470 IBL655371:IBN655470 ILH655371:ILJ655470 IVD655371:IVF655470 JEZ655371:JFB655470 JOV655371:JOX655470 JYR655371:JYT655470 KIN655371:KIP655470 KSJ655371:KSL655470 LCF655371:LCH655470 LMB655371:LMD655470 LVX655371:LVZ655470 MFT655371:MFV655470 MPP655371:MPR655470 MZL655371:MZN655470 NJH655371:NJJ655470 NTD655371:NTF655470 OCZ655371:ODB655470 OMV655371:OMX655470 OWR655371:OWT655470 PGN655371:PGP655470 PQJ655371:PQL655470 QAF655371:QAH655470 QKB655371:QKD655470 QTX655371:QTZ655470 RDT655371:RDV655470 RNP655371:RNR655470 RXL655371:RXN655470 SHH655371:SHJ655470 SRD655371:SRF655470 TAZ655371:TBB655470 TKV655371:TKX655470 TUR655371:TUT655470 UEN655371:UEP655470 UOJ655371:UOL655470 UYF655371:UYH655470 VIB655371:VID655470 VRX655371:VRZ655470 WBT655371:WBV655470 WLP655371:WLR655470 WVL655371:WVN655470 IZ720907:JB721006 SV720907:SX721006 ACR720907:ACT721006 AMN720907:AMP721006 AWJ720907:AWL721006 BGF720907:BGH721006 BQB720907:BQD721006 BZX720907:BZZ721006 CJT720907:CJV721006 CTP720907:CTR721006 DDL720907:DDN721006 DNH720907:DNJ721006 DXD720907:DXF721006 EGZ720907:EHB721006 EQV720907:EQX721006 FAR720907:FAT721006 FKN720907:FKP721006 FUJ720907:FUL721006 GEF720907:GEH721006 GOB720907:GOD721006 GXX720907:GXZ721006 HHT720907:HHV721006 HRP720907:HRR721006 IBL720907:IBN721006 ILH720907:ILJ721006 IVD720907:IVF721006 JEZ720907:JFB721006 JOV720907:JOX721006 JYR720907:JYT721006 KIN720907:KIP721006 KSJ720907:KSL721006 LCF720907:LCH721006 LMB720907:LMD721006 LVX720907:LVZ721006 MFT720907:MFV721006 MPP720907:MPR721006 MZL720907:MZN721006 NJH720907:NJJ721006 NTD720907:NTF721006 OCZ720907:ODB721006 OMV720907:OMX721006 OWR720907:OWT721006 PGN720907:PGP721006 PQJ720907:PQL721006 QAF720907:QAH721006 QKB720907:QKD721006 QTX720907:QTZ721006 RDT720907:RDV721006 RNP720907:RNR721006 RXL720907:RXN721006 SHH720907:SHJ721006 SRD720907:SRF721006 TAZ720907:TBB721006 TKV720907:TKX721006 TUR720907:TUT721006 UEN720907:UEP721006 UOJ720907:UOL721006 UYF720907:UYH721006 VIB720907:VID721006 VRX720907:VRZ721006 WBT720907:WBV721006 WLP720907:WLR721006 WVL720907:WVN721006 IZ786443:JB786542 SV786443:SX786542 ACR786443:ACT786542 AMN786443:AMP786542 AWJ786443:AWL786542 BGF786443:BGH786542 BQB786443:BQD786542 BZX786443:BZZ786542 CJT786443:CJV786542 CTP786443:CTR786542 DDL786443:DDN786542 DNH786443:DNJ786542 DXD786443:DXF786542 EGZ786443:EHB786542 EQV786443:EQX786542 FAR786443:FAT786542 FKN786443:FKP786542 FUJ786443:FUL786542 GEF786443:GEH786542 GOB786443:GOD786542 GXX786443:GXZ786542 HHT786443:HHV786542 HRP786443:HRR786542 IBL786443:IBN786542 ILH786443:ILJ786542 IVD786443:IVF786542 JEZ786443:JFB786542 JOV786443:JOX786542 JYR786443:JYT786542 KIN786443:KIP786542 KSJ786443:KSL786542 LCF786443:LCH786542 LMB786443:LMD786542 LVX786443:LVZ786542 MFT786443:MFV786542 MPP786443:MPR786542 MZL786443:MZN786542 NJH786443:NJJ786542 NTD786443:NTF786542 OCZ786443:ODB786542 OMV786443:OMX786542 OWR786443:OWT786542 PGN786443:PGP786542 PQJ786443:PQL786542 QAF786443:QAH786542 QKB786443:QKD786542 QTX786443:QTZ786542 RDT786443:RDV786542 RNP786443:RNR786542 RXL786443:RXN786542 SHH786443:SHJ786542 SRD786443:SRF786542 TAZ786443:TBB786542 TKV786443:TKX786542 TUR786443:TUT786542 UEN786443:UEP786542 UOJ786443:UOL786542 UYF786443:UYH786542 VIB786443:VID786542 VRX786443:VRZ786542 WBT786443:WBV786542 WLP786443:WLR786542 WVL786443:WVN786542 IZ851979:JB852078 SV851979:SX852078 ACR851979:ACT852078 AMN851979:AMP852078 AWJ851979:AWL852078 BGF851979:BGH852078 BQB851979:BQD852078 BZX851979:BZZ852078 CJT851979:CJV852078 CTP851979:CTR852078 DDL851979:DDN852078 DNH851979:DNJ852078 DXD851979:DXF852078 EGZ851979:EHB852078 EQV851979:EQX852078 FAR851979:FAT852078 FKN851979:FKP852078 FUJ851979:FUL852078 GEF851979:GEH852078 GOB851979:GOD852078 GXX851979:GXZ852078 HHT851979:HHV852078 HRP851979:HRR852078 IBL851979:IBN852078 ILH851979:ILJ852078 IVD851979:IVF852078 JEZ851979:JFB852078 JOV851979:JOX852078 JYR851979:JYT852078 KIN851979:KIP852078 KSJ851979:KSL852078 LCF851979:LCH852078 LMB851979:LMD852078 LVX851979:LVZ852078 MFT851979:MFV852078 MPP851979:MPR852078 MZL851979:MZN852078 NJH851979:NJJ852078 NTD851979:NTF852078 OCZ851979:ODB852078 OMV851979:OMX852078 OWR851979:OWT852078 PGN851979:PGP852078 PQJ851979:PQL852078 QAF851979:QAH852078 QKB851979:QKD852078 QTX851979:QTZ852078 RDT851979:RDV852078 RNP851979:RNR852078 RXL851979:RXN852078 SHH851979:SHJ852078 SRD851979:SRF852078 TAZ851979:TBB852078 TKV851979:TKX852078 TUR851979:TUT852078 UEN851979:UEP852078 UOJ851979:UOL852078 UYF851979:UYH852078 VIB851979:VID852078 VRX851979:VRZ852078 WBT851979:WBV852078 WLP851979:WLR852078 WVL851979:WVN852078 IZ917515:JB917614 SV917515:SX917614 ACR917515:ACT917614 AMN917515:AMP917614 AWJ917515:AWL917614 BGF917515:BGH917614 BQB917515:BQD917614 BZX917515:BZZ917614 CJT917515:CJV917614 CTP917515:CTR917614 DDL917515:DDN917614 DNH917515:DNJ917614 DXD917515:DXF917614 EGZ917515:EHB917614 EQV917515:EQX917614 FAR917515:FAT917614 FKN917515:FKP917614 FUJ917515:FUL917614 GEF917515:GEH917614 GOB917515:GOD917614 GXX917515:GXZ917614 HHT917515:HHV917614 HRP917515:HRR917614 IBL917515:IBN917614 ILH917515:ILJ917614 IVD917515:IVF917614 JEZ917515:JFB917614 JOV917515:JOX917614 JYR917515:JYT917614 KIN917515:KIP917614 KSJ917515:KSL917614 LCF917515:LCH917614 LMB917515:LMD917614 LVX917515:LVZ917614 MFT917515:MFV917614 MPP917515:MPR917614 MZL917515:MZN917614 NJH917515:NJJ917614 NTD917515:NTF917614 OCZ917515:ODB917614 OMV917515:OMX917614 OWR917515:OWT917614 PGN917515:PGP917614 PQJ917515:PQL917614 QAF917515:QAH917614 QKB917515:QKD917614 QTX917515:QTZ917614 RDT917515:RDV917614 RNP917515:RNR917614 RXL917515:RXN917614 SHH917515:SHJ917614 SRD917515:SRF917614 TAZ917515:TBB917614 TKV917515:TKX917614 TUR917515:TUT917614 UEN917515:UEP917614 UOJ917515:UOL917614 UYF917515:UYH917614 VIB917515:VID917614 VRX917515:VRZ917614 WBT917515:WBV917614 WLP917515:WLR917614 WVL917515:WVN917614 IZ983051:JB983150 SV983051:SX983150 ACR983051:ACT983150 AMN983051:AMP983150 AWJ983051:AWL983150 BGF983051:BGH983150 BQB983051:BQD983150 BZX983051:BZZ983150 CJT983051:CJV983150 CTP983051:CTR983150 DDL983051:DDN983150 DNH983051:DNJ983150 DXD983051:DXF983150 EGZ983051:EHB983150 EQV983051:EQX983150 FAR983051:FAT983150 FKN983051:FKP983150 FUJ983051:FUL983150 GEF983051:GEH983150 GOB983051:GOD983150 GXX983051:GXZ983150 HHT983051:HHV983150 HRP983051:HRR983150 IBL983051:IBN983150 ILH983051:ILJ983150 IVD983051:IVF983150 JEZ983051:JFB983150 JOV983051:JOX983150 JYR983051:JYT983150 KIN983051:KIP983150 KSJ983051:KSL983150 LCF983051:LCH983150 LMB983051:LMD983150 LVX983051:LVZ983150 MFT983051:MFV983150 MPP983051:MPR983150 MZL983051:MZN983150 NJH983051:NJJ983150 NTD983051:NTF983150 OCZ983051:ODB983150 OMV983051:OMX983150 OWR983051:OWT983150 PGN983051:PGP983150 PQJ983051:PQL983150 QAF983051:QAH983150 QKB983051:QKD983150 QTX983051:QTZ983150 RDT983051:RDV983150 RNP983051:RNR983150 RXL983051:RXN983150 SHH983051:SHJ983150 SRD983051:SRF983150 TAZ983051:TBB983150 TKV983051:TKX983150 TUR983051:TUT983150 UEN983051:UEP983150 UOJ983051:UOL983150 UYF983051:UYH983150 VIB983051:VID983150 VRX983051:VRZ983150 WBT983051:WBV983150 WLP983051:WLR983150 WVL983051:WVN983150 I983051:K983150 I917515:K917614 I851979:K852078 I786443:K786542 I720907:K721006 I655371:K655470 I589835:K589934 I524299:K524398 I458763:K458862 I393227:K393326 I327691:K327790 I262155:K262254 I196619:K196718 I131083:K131182 I65547:K65646 I11:K110">
      <formula1>$X$1:$X$5</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dimension ref="A1:J29"/>
  <sheetViews>
    <sheetView zoomScale="145" zoomScaleNormal="145" zoomScaleSheetLayoutView="100" workbookViewId="0">
      <selection activeCell="A22" sqref="A22:J29"/>
    </sheetView>
  </sheetViews>
  <sheetFormatPr defaultColWidth="9" defaultRowHeight="13.5"/>
  <cols>
    <col min="1" max="16384" width="9" style="1"/>
  </cols>
  <sheetData>
    <row r="1" spans="1:10">
      <c r="A1" s="1" t="s">
        <v>53</v>
      </c>
    </row>
    <row r="2" spans="1:10">
      <c r="A2" s="134" t="s">
        <v>90</v>
      </c>
      <c r="B2" s="135"/>
      <c r="C2" s="135"/>
      <c r="D2" s="135"/>
      <c r="E2" s="135"/>
      <c r="F2" s="135"/>
      <c r="G2" s="135"/>
      <c r="H2" s="135"/>
      <c r="I2" s="135"/>
      <c r="J2" s="135"/>
    </row>
    <row r="3" spans="1:10">
      <c r="A3" s="135"/>
      <c r="B3" s="135"/>
      <c r="C3" s="135"/>
      <c r="D3" s="135"/>
      <c r="E3" s="135"/>
      <c r="F3" s="135"/>
      <c r="G3" s="135"/>
      <c r="H3" s="135"/>
      <c r="I3" s="135"/>
      <c r="J3" s="135"/>
    </row>
    <row r="4" spans="1:10">
      <c r="A4" s="135"/>
      <c r="B4" s="135"/>
      <c r="C4" s="135"/>
      <c r="D4" s="135"/>
      <c r="E4" s="135"/>
      <c r="F4" s="135"/>
      <c r="G4" s="135"/>
      <c r="H4" s="135"/>
      <c r="I4" s="135"/>
      <c r="J4" s="135"/>
    </row>
    <row r="5" spans="1:10">
      <c r="A5" s="135"/>
      <c r="B5" s="135"/>
      <c r="C5" s="135"/>
      <c r="D5" s="135"/>
      <c r="E5" s="135"/>
      <c r="F5" s="135"/>
      <c r="G5" s="135"/>
      <c r="H5" s="135"/>
      <c r="I5" s="135"/>
      <c r="J5" s="135"/>
    </row>
    <row r="6" spans="1:10">
      <c r="A6" s="135"/>
      <c r="B6" s="135"/>
      <c r="C6" s="135"/>
      <c r="D6" s="135"/>
      <c r="E6" s="135"/>
      <c r="F6" s="135"/>
      <c r="G6" s="135"/>
      <c r="H6" s="135"/>
      <c r="I6" s="135"/>
      <c r="J6" s="135"/>
    </row>
    <row r="7" spans="1:10">
      <c r="A7" s="135"/>
      <c r="B7" s="135"/>
      <c r="C7" s="135"/>
      <c r="D7" s="135"/>
      <c r="E7" s="135"/>
      <c r="F7" s="135"/>
      <c r="G7" s="135"/>
      <c r="H7" s="135"/>
      <c r="I7" s="135"/>
      <c r="J7" s="135"/>
    </row>
    <row r="8" spans="1:10">
      <c r="A8" s="135"/>
      <c r="B8" s="135"/>
      <c r="C8" s="135"/>
      <c r="D8" s="135"/>
      <c r="E8" s="135"/>
      <c r="F8" s="135"/>
      <c r="G8" s="135"/>
      <c r="H8" s="135"/>
      <c r="I8" s="135"/>
      <c r="J8" s="135"/>
    </row>
    <row r="9" spans="1:10" ht="52.5" customHeight="1">
      <c r="A9" s="135"/>
      <c r="B9" s="135"/>
      <c r="C9" s="135"/>
      <c r="D9" s="135"/>
      <c r="E9" s="135"/>
      <c r="F9" s="135"/>
      <c r="G9" s="135"/>
      <c r="H9" s="135"/>
      <c r="I9" s="135"/>
      <c r="J9" s="135"/>
    </row>
    <row r="11" spans="1:10">
      <c r="A11" s="1" t="s">
        <v>54</v>
      </c>
    </row>
    <row r="12" spans="1:10">
      <c r="A12" s="136" t="s">
        <v>91</v>
      </c>
      <c r="B12" s="137"/>
      <c r="C12" s="137"/>
      <c r="D12" s="137"/>
      <c r="E12" s="137"/>
      <c r="F12" s="137"/>
      <c r="G12" s="137"/>
      <c r="H12" s="137"/>
      <c r="I12" s="137"/>
      <c r="J12" s="137"/>
    </row>
    <row r="13" spans="1:10">
      <c r="A13" s="137"/>
      <c r="B13" s="137"/>
      <c r="C13" s="137"/>
      <c r="D13" s="137"/>
      <c r="E13" s="137"/>
      <c r="F13" s="137"/>
      <c r="G13" s="137"/>
      <c r="H13" s="137"/>
      <c r="I13" s="137"/>
      <c r="J13" s="137"/>
    </row>
    <row r="14" spans="1:10">
      <c r="A14" s="137"/>
      <c r="B14" s="137"/>
      <c r="C14" s="137"/>
      <c r="D14" s="137"/>
      <c r="E14" s="137"/>
      <c r="F14" s="137"/>
      <c r="G14" s="137"/>
      <c r="H14" s="137"/>
      <c r="I14" s="137"/>
      <c r="J14" s="137"/>
    </row>
    <row r="15" spans="1:10">
      <c r="A15" s="137"/>
      <c r="B15" s="137"/>
      <c r="C15" s="137"/>
      <c r="D15" s="137"/>
      <c r="E15" s="137"/>
      <c r="F15" s="137"/>
      <c r="G15" s="137"/>
      <c r="H15" s="137"/>
      <c r="I15" s="137"/>
      <c r="J15" s="137"/>
    </row>
    <row r="16" spans="1:10">
      <c r="A16" s="137"/>
      <c r="B16" s="137"/>
      <c r="C16" s="137"/>
      <c r="D16" s="137"/>
      <c r="E16" s="137"/>
      <c r="F16" s="137"/>
      <c r="G16" s="137"/>
      <c r="H16" s="137"/>
      <c r="I16" s="137"/>
      <c r="J16" s="137"/>
    </row>
    <row r="17" spans="1:10">
      <c r="A17" s="137"/>
      <c r="B17" s="137"/>
      <c r="C17" s="137"/>
      <c r="D17" s="137"/>
      <c r="E17" s="137"/>
      <c r="F17" s="137"/>
      <c r="G17" s="137"/>
      <c r="H17" s="137"/>
      <c r="I17" s="137"/>
      <c r="J17" s="137"/>
    </row>
    <row r="18" spans="1:10">
      <c r="A18" s="137"/>
      <c r="B18" s="137"/>
      <c r="C18" s="137"/>
      <c r="D18" s="137"/>
      <c r="E18" s="137"/>
      <c r="F18" s="137"/>
      <c r="G18" s="137"/>
      <c r="H18" s="137"/>
      <c r="I18" s="137"/>
      <c r="J18" s="137"/>
    </row>
    <row r="19" spans="1:10">
      <c r="A19" s="137"/>
      <c r="B19" s="137"/>
      <c r="C19" s="137"/>
      <c r="D19" s="137"/>
      <c r="E19" s="137"/>
      <c r="F19" s="137"/>
      <c r="G19" s="137"/>
      <c r="H19" s="137"/>
      <c r="I19" s="137"/>
      <c r="J19" s="137"/>
    </row>
    <row r="21" spans="1:10">
      <c r="A21" s="1" t="s">
        <v>55</v>
      </c>
    </row>
    <row r="22" spans="1:10">
      <c r="A22" s="136" t="s">
        <v>92</v>
      </c>
      <c r="B22" s="136"/>
      <c r="C22" s="136"/>
      <c r="D22" s="136"/>
      <c r="E22" s="136"/>
      <c r="F22" s="136"/>
      <c r="G22" s="136"/>
      <c r="H22" s="136"/>
      <c r="I22" s="136"/>
      <c r="J22" s="136"/>
    </row>
    <row r="23" spans="1:10">
      <c r="A23" s="136"/>
      <c r="B23" s="136"/>
      <c r="C23" s="136"/>
      <c r="D23" s="136"/>
      <c r="E23" s="136"/>
      <c r="F23" s="136"/>
      <c r="G23" s="136"/>
      <c r="H23" s="136"/>
      <c r="I23" s="136"/>
      <c r="J23" s="136"/>
    </row>
    <row r="24" spans="1:10">
      <c r="A24" s="136"/>
      <c r="B24" s="136"/>
      <c r="C24" s="136"/>
      <c r="D24" s="136"/>
      <c r="E24" s="136"/>
      <c r="F24" s="136"/>
      <c r="G24" s="136"/>
      <c r="H24" s="136"/>
      <c r="I24" s="136"/>
      <c r="J24" s="136"/>
    </row>
    <row r="25" spans="1:10">
      <c r="A25" s="136"/>
      <c r="B25" s="136"/>
      <c r="C25" s="136"/>
      <c r="D25" s="136"/>
      <c r="E25" s="136"/>
      <c r="F25" s="136"/>
      <c r="G25" s="136"/>
      <c r="H25" s="136"/>
      <c r="I25" s="136"/>
      <c r="J25" s="136"/>
    </row>
    <row r="26" spans="1:10">
      <c r="A26" s="136"/>
      <c r="B26" s="136"/>
      <c r="C26" s="136"/>
      <c r="D26" s="136"/>
      <c r="E26" s="136"/>
      <c r="F26" s="136"/>
      <c r="G26" s="136"/>
      <c r="H26" s="136"/>
      <c r="I26" s="136"/>
      <c r="J26" s="136"/>
    </row>
    <row r="27" spans="1:10">
      <c r="A27" s="136"/>
      <c r="B27" s="136"/>
      <c r="C27" s="136"/>
      <c r="D27" s="136"/>
      <c r="E27" s="136"/>
      <c r="F27" s="136"/>
      <c r="G27" s="136"/>
      <c r="H27" s="136"/>
      <c r="I27" s="136"/>
      <c r="J27" s="136"/>
    </row>
    <row r="28" spans="1:10">
      <c r="A28" s="136"/>
      <c r="B28" s="136"/>
      <c r="C28" s="136"/>
      <c r="D28" s="136"/>
      <c r="E28" s="136"/>
      <c r="F28" s="136"/>
      <c r="G28" s="136"/>
      <c r="H28" s="136"/>
      <c r="I28" s="136"/>
      <c r="J28" s="136"/>
    </row>
    <row r="29" spans="1:10">
      <c r="A29" s="136"/>
      <c r="B29" s="136"/>
      <c r="C29" s="136"/>
      <c r="D29" s="136"/>
      <c r="E29" s="136"/>
      <c r="F29" s="136"/>
      <c r="G29" s="136"/>
      <c r="H29" s="136"/>
      <c r="I29" s="136"/>
      <c r="J29" s="13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3.xml><?xml version="1.0" encoding="utf-8"?>
<worksheet xmlns="http://schemas.openxmlformats.org/spreadsheetml/2006/main" xmlns:r="http://schemas.openxmlformats.org/officeDocument/2006/relationships">
  <dimension ref="A1:J307"/>
  <sheetViews>
    <sheetView topLeftCell="A70" workbookViewId="0">
      <selection activeCell="J78" sqref="J78"/>
    </sheetView>
  </sheetViews>
  <sheetFormatPr defaultRowHeight="13.5"/>
  <cols>
    <col min="1" max="2" width="9" style="1"/>
    <col min="3" max="3" width="9.5" style="1" bestFit="1" customWidth="1"/>
    <col min="4" max="4" width="9" style="1"/>
    <col min="5" max="5" width="7.5" style="1" bestFit="1" customWidth="1"/>
    <col min="6" max="6" width="9.5" style="1" bestFit="1" customWidth="1"/>
    <col min="7" max="8" width="9" style="1"/>
    <col min="9" max="9" width="9" style="67"/>
    <col min="10" max="10" width="9" style="68"/>
    <col min="11" max="258" width="9" style="1"/>
    <col min="259" max="259" width="9.5" style="1" bestFit="1" customWidth="1"/>
    <col min="260" max="260" width="9" style="1"/>
    <col min="261" max="261" width="7.5" style="1" bestFit="1" customWidth="1"/>
    <col min="262" max="262" width="9.5" style="1" bestFit="1" customWidth="1"/>
    <col min="263" max="514" width="9" style="1"/>
    <col min="515" max="515" width="9.5" style="1" bestFit="1" customWidth="1"/>
    <col min="516" max="516" width="9" style="1"/>
    <col min="517" max="517" width="7.5" style="1" bestFit="1" customWidth="1"/>
    <col min="518" max="518" width="9.5" style="1" bestFit="1" customWidth="1"/>
    <col min="519" max="770" width="9" style="1"/>
    <col min="771" max="771" width="9.5" style="1" bestFit="1" customWidth="1"/>
    <col min="772" max="772" width="9" style="1"/>
    <col min="773" max="773" width="7.5" style="1" bestFit="1" customWidth="1"/>
    <col min="774" max="774" width="9.5" style="1" bestFit="1" customWidth="1"/>
    <col min="775" max="1026" width="9" style="1"/>
    <col min="1027" max="1027" width="9.5" style="1" bestFit="1" customWidth="1"/>
    <col min="1028" max="1028" width="9" style="1"/>
    <col min="1029" max="1029" width="7.5" style="1" bestFit="1" customWidth="1"/>
    <col min="1030" max="1030" width="9.5" style="1" bestFit="1" customWidth="1"/>
    <col min="1031" max="1282" width="9" style="1"/>
    <col min="1283" max="1283" width="9.5" style="1" bestFit="1" customWidth="1"/>
    <col min="1284" max="1284" width="9" style="1"/>
    <col min="1285" max="1285" width="7.5" style="1" bestFit="1" customWidth="1"/>
    <col min="1286" max="1286" width="9.5" style="1" bestFit="1" customWidth="1"/>
    <col min="1287" max="1538" width="9" style="1"/>
    <col min="1539" max="1539" width="9.5" style="1" bestFit="1" customWidth="1"/>
    <col min="1540" max="1540" width="9" style="1"/>
    <col min="1541" max="1541" width="7.5" style="1" bestFit="1" customWidth="1"/>
    <col min="1542" max="1542" width="9.5" style="1" bestFit="1" customWidth="1"/>
    <col min="1543" max="1794" width="9" style="1"/>
    <col min="1795" max="1795" width="9.5" style="1" bestFit="1" customWidth="1"/>
    <col min="1796" max="1796" width="9" style="1"/>
    <col min="1797" max="1797" width="7.5" style="1" bestFit="1" customWidth="1"/>
    <col min="1798" max="1798" width="9.5" style="1" bestFit="1" customWidth="1"/>
    <col min="1799" max="2050" width="9" style="1"/>
    <col min="2051" max="2051" width="9.5" style="1" bestFit="1" customWidth="1"/>
    <col min="2052" max="2052" width="9" style="1"/>
    <col min="2053" max="2053" width="7.5" style="1" bestFit="1" customWidth="1"/>
    <col min="2054" max="2054" width="9.5" style="1" bestFit="1" customWidth="1"/>
    <col min="2055" max="2306" width="9" style="1"/>
    <col min="2307" max="2307" width="9.5" style="1" bestFit="1" customWidth="1"/>
    <col min="2308" max="2308" width="9" style="1"/>
    <col min="2309" max="2309" width="7.5" style="1" bestFit="1" customWidth="1"/>
    <col min="2310" max="2310" width="9.5" style="1" bestFit="1" customWidth="1"/>
    <col min="2311" max="2562" width="9" style="1"/>
    <col min="2563" max="2563" width="9.5" style="1" bestFit="1" customWidth="1"/>
    <col min="2564" max="2564" width="9" style="1"/>
    <col min="2565" max="2565" width="7.5" style="1" bestFit="1" customWidth="1"/>
    <col min="2566" max="2566" width="9.5" style="1" bestFit="1" customWidth="1"/>
    <col min="2567" max="2818" width="9" style="1"/>
    <col min="2819" max="2819" width="9.5" style="1" bestFit="1" customWidth="1"/>
    <col min="2820" max="2820" width="9" style="1"/>
    <col min="2821" max="2821" width="7.5" style="1" bestFit="1" customWidth="1"/>
    <col min="2822" max="2822" width="9.5" style="1" bestFit="1" customWidth="1"/>
    <col min="2823" max="3074" width="9" style="1"/>
    <col min="3075" max="3075" width="9.5" style="1" bestFit="1" customWidth="1"/>
    <col min="3076" max="3076" width="9" style="1"/>
    <col min="3077" max="3077" width="7.5" style="1" bestFit="1" customWidth="1"/>
    <col min="3078" max="3078" width="9.5" style="1" bestFit="1" customWidth="1"/>
    <col min="3079" max="3330" width="9" style="1"/>
    <col min="3331" max="3331" width="9.5" style="1" bestFit="1" customWidth="1"/>
    <col min="3332" max="3332" width="9" style="1"/>
    <col min="3333" max="3333" width="7.5" style="1" bestFit="1" customWidth="1"/>
    <col min="3334" max="3334" width="9.5" style="1" bestFit="1" customWidth="1"/>
    <col min="3335" max="3586" width="9" style="1"/>
    <col min="3587" max="3587" width="9.5" style="1" bestFit="1" customWidth="1"/>
    <col min="3588" max="3588" width="9" style="1"/>
    <col min="3589" max="3589" width="7.5" style="1" bestFit="1" customWidth="1"/>
    <col min="3590" max="3590" width="9.5" style="1" bestFit="1" customWidth="1"/>
    <col min="3591" max="3842" width="9" style="1"/>
    <col min="3843" max="3843" width="9.5" style="1" bestFit="1" customWidth="1"/>
    <col min="3844" max="3844" width="9" style="1"/>
    <col min="3845" max="3845" width="7.5" style="1" bestFit="1" customWidth="1"/>
    <col min="3846" max="3846" width="9.5" style="1" bestFit="1" customWidth="1"/>
    <col min="3847" max="4098" width="9" style="1"/>
    <col min="4099" max="4099" width="9.5" style="1" bestFit="1" customWidth="1"/>
    <col min="4100" max="4100" width="9" style="1"/>
    <col min="4101" max="4101" width="7.5" style="1" bestFit="1" customWidth="1"/>
    <col min="4102" max="4102" width="9.5" style="1" bestFit="1" customWidth="1"/>
    <col min="4103" max="4354" width="9" style="1"/>
    <col min="4355" max="4355" width="9.5" style="1" bestFit="1" customWidth="1"/>
    <col min="4356" max="4356" width="9" style="1"/>
    <col min="4357" max="4357" width="7.5" style="1" bestFit="1" customWidth="1"/>
    <col min="4358" max="4358" width="9.5" style="1" bestFit="1" customWidth="1"/>
    <col min="4359" max="4610" width="9" style="1"/>
    <col min="4611" max="4611" width="9.5" style="1" bestFit="1" customWidth="1"/>
    <col min="4612" max="4612" width="9" style="1"/>
    <col min="4613" max="4613" width="7.5" style="1" bestFit="1" customWidth="1"/>
    <col min="4614" max="4614" width="9.5" style="1" bestFit="1" customWidth="1"/>
    <col min="4615" max="4866" width="9" style="1"/>
    <col min="4867" max="4867" width="9.5" style="1" bestFit="1" customWidth="1"/>
    <col min="4868" max="4868" width="9" style="1"/>
    <col min="4869" max="4869" width="7.5" style="1" bestFit="1" customWidth="1"/>
    <col min="4870" max="4870" width="9.5" style="1" bestFit="1" customWidth="1"/>
    <col min="4871" max="5122" width="9" style="1"/>
    <col min="5123" max="5123" width="9.5" style="1" bestFit="1" customWidth="1"/>
    <col min="5124" max="5124" width="9" style="1"/>
    <col min="5125" max="5125" width="7.5" style="1" bestFit="1" customWidth="1"/>
    <col min="5126" max="5126" width="9.5" style="1" bestFit="1" customWidth="1"/>
    <col min="5127" max="5378" width="9" style="1"/>
    <col min="5379" max="5379" width="9.5" style="1" bestFit="1" customWidth="1"/>
    <col min="5380" max="5380" width="9" style="1"/>
    <col min="5381" max="5381" width="7.5" style="1" bestFit="1" customWidth="1"/>
    <col min="5382" max="5382" width="9.5" style="1" bestFit="1" customWidth="1"/>
    <col min="5383" max="5634" width="9" style="1"/>
    <col min="5635" max="5635" width="9.5" style="1" bestFit="1" customWidth="1"/>
    <col min="5636" max="5636" width="9" style="1"/>
    <col min="5637" max="5637" width="7.5" style="1" bestFit="1" customWidth="1"/>
    <col min="5638" max="5638" width="9.5" style="1" bestFit="1" customWidth="1"/>
    <col min="5639" max="5890" width="9" style="1"/>
    <col min="5891" max="5891" width="9.5" style="1" bestFit="1" customWidth="1"/>
    <col min="5892" max="5892" width="9" style="1"/>
    <col min="5893" max="5893" width="7.5" style="1" bestFit="1" customWidth="1"/>
    <col min="5894" max="5894" width="9.5" style="1" bestFit="1" customWidth="1"/>
    <col min="5895" max="6146" width="9" style="1"/>
    <col min="6147" max="6147" width="9.5" style="1" bestFit="1" customWidth="1"/>
    <col min="6148" max="6148" width="9" style="1"/>
    <col min="6149" max="6149" width="7.5" style="1" bestFit="1" customWidth="1"/>
    <col min="6150" max="6150" width="9.5" style="1" bestFit="1" customWidth="1"/>
    <col min="6151" max="6402" width="9" style="1"/>
    <col min="6403" max="6403" width="9.5" style="1" bestFit="1" customWidth="1"/>
    <col min="6404" max="6404" width="9" style="1"/>
    <col min="6405" max="6405" width="7.5" style="1" bestFit="1" customWidth="1"/>
    <col min="6406" max="6406" width="9.5" style="1" bestFit="1" customWidth="1"/>
    <col min="6407" max="6658" width="9" style="1"/>
    <col min="6659" max="6659" width="9.5" style="1" bestFit="1" customWidth="1"/>
    <col min="6660" max="6660" width="9" style="1"/>
    <col min="6661" max="6661" width="7.5" style="1" bestFit="1" customWidth="1"/>
    <col min="6662" max="6662" width="9.5" style="1" bestFit="1" customWidth="1"/>
    <col min="6663" max="6914" width="9" style="1"/>
    <col min="6915" max="6915" width="9.5" style="1" bestFit="1" customWidth="1"/>
    <col min="6916" max="6916" width="9" style="1"/>
    <col min="6917" max="6917" width="7.5" style="1" bestFit="1" customWidth="1"/>
    <col min="6918" max="6918" width="9.5" style="1" bestFit="1" customWidth="1"/>
    <col min="6919" max="7170" width="9" style="1"/>
    <col min="7171" max="7171" width="9.5" style="1" bestFit="1" customWidth="1"/>
    <col min="7172" max="7172" width="9" style="1"/>
    <col min="7173" max="7173" width="7.5" style="1" bestFit="1" customWidth="1"/>
    <col min="7174" max="7174" width="9.5" style="1" bestFit="1" customWidth="1"/>
    <col min="7175" max="7426" width="9" style="1"/>
    <col min="7427" max="7427" width="9.5" style="1" bestFit="1" customWidth="1"/>
    <col min="7428" max="7428" width="9" style="1"/>
    <col min="7429" max="7429" width="7.5" style="1" bestFit="1" customWidth="1"/>
    <col min="7430" max="7430" width="9.5" style="1" bestFit="1" customWidth="1"/>
    <col min="7431" max="7682" width="9" style="1"/>
    <col min="7683" max="7683" width="9.5" style="1" bestFit="1" customWidth="1"/>
    <col min="7684" max="7684" width="9" style="1"/>
    <col min="7685" max="7685" width="7.5" style="1" bestFit="1" customWidth="1"/>
    <col min="7686" max="7686" width="9.5" style="1" bestFit="1" customWidth="1"/>
    <col min="7687" max="7938" width="9" style="1"/>
    <col min="7939" max="7939" width="9.5" style="1" bestFit="1" customWidth="1"/>
    <col min="7940" max="7940" width="9" style="1"/>
    <col min="7941" max="7941" width="7.5" style="1" bestFit="1" customWidth="1"/>
    <col min="7942" max="7942" width="9.5" style="1" bestFit="1" customWidth="1"/>
    <col min="7943" max="8194" width="9" style="1"/>
    <col min="8195" max="8195" width="9.5" style="1" bestFit="1" customWidth="1"/>
    <col min="8196" max="8196" width="9" style="1"/>
    <col min="8197" max="8197" width="7.5" style="1" bestFit="1" customWidth="1"/>
    <col min="8198" max="8198" width="9.5" style="1" bestFit="1" customWidth="1"/>
    <col min="8199" max="8450" width="9" style="1"/>
    <col min="8451" max="8451" width="9.5" style="1" bestFit="1" customWidth="1"/>
    <col min="8452" max="8452" width="9" style="1"/>
    <col min="8453" max="8453" width="7.5" style="1" bestFit="1" customWidth="1"/>
    <col min="8454" max="8454" width="9.5" style="1" bestFit="1" customWidth="1"/>
    <col min="8455" max="8706" width="9" style="1"/>
    <col min="8707" max="8707" width="9.5" style="1" bestFit="1" customWidth="1"/>
    <col min="8708" max="8708" width="9" style="1"/>
    <col min="8709" max="8709" width="7.5" style="1" bestFit="1" customWidth="1"/>
    <col min="8710" max="8710" width="9.5" style="1" bestFit="1" customWidth="1"/>
    <col min="8711" max="8962" width="9" style="1"/>
    <col min="8963" max="8963" width="9.5" style="1" bestFit="1" customWidth="1"/>
    <col min="8964" max="8964" width="9" style="1"/>
    <col min="8965" max="8965" width="7.5" style="1" bestFit="1" customWidth="1"/>
    <col min="8966" max="8966" width="9.5" style="1" bestFit="1" customWidth="1"/>
    <col min="8967" max="9218" width="9" style="1"/>
    <col min="9219" max="9219" width="9.5" style="1" bestFit="1" customWidth="1"/>
    <col min="9220" max="9220" width="9" style="1"/>
    <col min="9221" max="9221" width="7.5" style="1" bestFit="1" customWidth="1"/>
    <col min="9222" max="9222" width="9.5" style="1" bestFit="1" customWidth="1"/>
    <col min="9223" max="9474" width="9" style="1"/>
    <col min="9475" max="9475" width="9.5" style="1" bestFit="1" customWidth="1"/>
    <col min="9476" max="9476" width="9" style="1"/>
    <col min="9477" max="9477" width="7.5" style="1" bestFit="1" customWidth="1"/>
    <col min="9478" max="9478" width="9.5" style="1" bestFit="1" customWidth="1"/>
    <col min="9479" max="9730" width="9" style="1"/>
    <col min="9731" max="9731" width="9.5" style="1" bestFit="1" customWidth="1"/>
    <col min="9732" max="9732" width="9" style="1"/>
    <col min="9733" max="9733" width="7.5" style="1" bestFit="1" customWidth="1"/>
    <col min="9734" max="9734" width="9.5" style="1" bestFit="1" customWidth="1"/>
    <col min="9735" max="9986" width="9" style="1"/>
    <col min="9987" max="9987" width="9.5" style="1" bestFit="1" customWidth="1"/>
    <col min="9988" max="9988" width="9" style="1"/>
    <col min="9989" max="9989" width="7.5" style="1" bestFit="1" customWidth="1"/>
    <col min="9990" max="9990" width="9.5" style="1" bestFit="1" customWidth="1"/>
    <col min="9991" max="10242" width="9" style="1"/>
    <col min="10243" max="10243" width="9.5" style="1" bestFit="1" customWidth="1"/>
    <col min="10244" max="10244" width="9" style="1"/>
    <col min="10245" max="10245" width="7.5" style="1" bestFit="1" customWidth="1"/>
    <col min="10246" max="10246" width="9.5" style="1" bestFit="1" customWidth="1"/>
    <col min="10247" max="10498" width="9" style="1"/>
    <col min="10499" max="10499" width="9.5" style="1" bestFit="1" customWidth="1"/>
    <col min="10500" max="10500" width="9" style="1"/>
    <col min="10501" max="10501" width="7.5" style="1" bestFit="1" customWidth="1"/>
    <col min="10502" max="10502" width="9.5" style="1" bestFit="1" customWidth="1"/>
    <col min="10503" max="10754" width="9" style="1"/>
    <col min="10755" max="10755" width="9.5" style="1" bestFit="1" customWidth="1"/>
    <col min="10756" max="10756" width="9" style="1"/>
    <col min="10757" max="10757" width="7.5" style="1" bestFit="1" customWidth="1"/>
    <col min="10758" max="10758" width="9.5" style="1" bestFit="1" customWidth="1"/>
    <col min="10759" max="11010" width="9" style="1"/>
    <col min="11011" max="11011" width="9.5" style="1" bestFit="1" customWidth="1"/>
    <col min="11012" max="11012" width="9" style="1"/>
    <col min="11013" max="11013" width="7.5" style="1" bestFit="1" customWidth="1"/>
    <col min="11014" max="11014" width="9.5" style="1" bestFit="1" customWidth="1"/>
    <col min="11015" max="11266" width="9" style="1"/>
    <col min="11267" max="11267" width="9.5" style="1" bestFit="1" customWidth="1"/>
    <col min="11268" max="11268" width="9" style="1"/>
    <col min="11269" max="11269" width="7.5" style="1" bestFit="1" customWidth="1"/>
    <col min="11270" max="11270" width="9.5" style="1" bestFit="1" customWidth="1"/>
    <col min="11271" max="11522" width="9" style="1"/>
    <col min="11523" max="11523" width="9.5" style="1" bestFit="1" customWidth="1"/>
    <col min="11524" max="11524" width="9" style="1"/>
    <col min="11525" max="11525" width="7.5" style="1" bestFit="1" customWidth="1"/>
    <col min="11526" max="11526" width="9.5" style="1" bestFit="1" customWidth="1"/>
    <col min="11527" max="11778" width="9" style="1"/>
    <col min="11779" max="11779" width="9.5" style="1" bestFit="1" customWidth="1"/>
    <col min="11780" max="11780" width="9" style="1"/>
    <col min="11781" max="11781" width="7.5" style="1" bestFit="1" customWidth="1"/>
    <col min="11782" max="11782" width="9.5" style="1" bestFit="1" customWidth="1"/>
    <col min="11783" max="12034" width="9" style="1"/>
    <col min="12035" max="12035" width="9.5" style="1" bestFit="1" customWidth="1"/>
    <col min="12036" max="12036" width="9" style="1"/>
    <col min="12037" max="12037" width="7.5" style="1" bestFit="1" customWidth="1"/>
    <col min="12038" max="12038" width="9.5" style="1" bestFit="1" customWidth="1"/>
    <col min="12039" max="12290" width="9" style="1"/>
    <col min="12291" max="12291" width="9.5" style="1" bestFit="1" customWidth="1"/>
    <col min="12292" max="12292" width="9" style="1"/>
    <col min="12293" max="12293" width="7.5" style="1" bestFit="1" customWidth="1"/>
    <col min="12294" max="12294" width="9.5" style="1" bestFit="1" customWidth="1"/>
    <col min="12295" max="12546" width="9" style="1"/>
    <col min="12547" max="12547" width="9.5" style="1" bestFit="1" customWidth="1"/>
    <col min="12548" max="12548" width="9" style="1"/>
    <col min="12549" max="12549" width="7.5" style="1" bestFit="1" customWidth="1"/>
    <col min="12550" max="12550" width="9.5" style="1" bestFit="1" customWidth="1"/>
    <col min="12551" max="12802" width="9" style="1"/>
    <col min="12803" max="12803" width="9.5" style="1" bestFit="1" customWidth="1"/>
    <col min="12804" max="12804" width="9" style="1"/>
    <col min="12805" max="12805" width="7.5" style="1" bestFit="1" customWidth="1"/>
    <col min="12806" max="12806" width="9.5" style="1" bestFit="1" customWidth="1"/>
    <col min="12807" max="13058" width="9" style="1"/>
    <col min="13059" max="13059" width="9.5" style="1" bestFit="1" customWidth="1"/>
    <col min="13060" max="13060" width="9" style="1"/>
    <col min="13061" max="13061" width="7.5" style="1" bestFit="1" customWidth="1"/>
    <col min="13062" max="13062" width="9.5" style="1" bestFit="1" customWidth="1"/>
    <col min="13063" max="13314" width="9" style="1"/>
    <col min="13315" max="13315" width="9.5" style="1" bestFit="1" customWidth="1"/>
    <col min="13316" max="13316" width="9" style="1"/>
    <col min="13317" max="13317" width="7.5" style="1" bestFit="1" customWidth="1"/>
    <col min="13318" max="13318" width="9.5" style="1" bestFit="1" customWidth="1"/>
    <col min="13319" max="13570" width="9" style="1"/>
    <col min="13571" max="13571" width="9.5" style="1" bestFit="1" customWidth="1"/>
    <col min="13572" max="13572" width="9" style="1"/>
    <col min="13573" max="13573" width="7.5" style="1" bestFit="1" customWidth="1"/>
    <col min="13574" max="13574" width="9.5" style="1" bestFit="1" customWidth="1"/>
    <col min="13575" max="13826" width="9" style="1"/>
    <col min="13827" max="13827" width="9.5" style="1" bestFit="1" customWidth="1"/>
    <col min="13828" max="13828" width="9" style="1"/>
    <col min="13829" max="13829" width="7.5" style="1" bestFit="1" customWidth="1"/>
    <col min="13830" max="13830" width="9.5" style="1" bestFit="1" customWidth="1"/>
    <col min="13831" max="14082" width="9" style="1"/>
    <col min="14083" max="14083" width="9.5" style="1" bestFit="1" customWidth="1"/>
    <col min="14084" max="14084" width="9" style="1"/>
    <col min="14085" max="14085" width="7.5" style="1" bestFit="1" customWidth="1"/>
    <col min="14086" max="14086" width="9.5" style="1" bestFit="1" customWidth="1"/>
    <col min="14087" max="14338" width="9" style="1"/>
    <col min="14339" max="14339" width="9.5" style="1" bestFit="1" customWidth="1"/>
    <col min="14340" max="14340" width="9" style="1"/>
    <col min="14341" max="14341" width="7.5" style="1" bestFit="1" customWidth="1"/>
    <col min="14342" max="14342" width="9.5" style="1" bestFit="1" customWidth="1"/>
    <col min="14343" max="14594" width="9" style="1"/>
    <col min="14595" max="14595" width="9.5" style="1" bestFit="1" customWidth="1"/>
    <col min="14596" max="14596" width="9" style="1"/>
    <col min="14597" max="14597" width="7.5" style="1" bestFit="1" customWidth="1"/>
    <col min="14598" max="14598" width="9.5" style="1" bestFit="1" customWidth="1"/>
    <col min="14599" max="14850" width="9" style="1"/>
    <col min="14851" max="14851" width="9.5" style="1" bestFit="1" customWidth="1"/>
    <col min="14852" max="14852" width="9" style="1"/>
    <col min="14853" max="14853" width="7.5" style="1" bestFit="1" customWidth="1"/>
    <col min="14854" max="14854" width="9.5" style="1" bestFit="1" customWidth="1"/>
    <col min="14855" max="15106" width="9" style="1"/>
    <col min="15107" max="15107" width="9.5" style="1" bestFit="1" customWidth="1"/>
    <col min="15108" max="15108" width="9" style="1"/>
    <col min="15109" max="15109" width="7.5" style="1" bestFit="1" customWidth="1"/>
    <col min="15110" max="15110" width="9.5" style="1" bestFit="1" customWidth="1"/>
    <col min="15111" max="15362" width="9" style="1"/>
    <col min="15363" max="15363" width="9.5" style="1" bestFit="1" customWidth="1"/>
    <col min="15364" max="15364" width="9" style="1"/>
    <col min="15365" max="15365" width="7.5" style="1" bestFit="1" customWidth="1"/>
    <col min="15366" max="15366" width="9.5" style="1" bestFit="1" customWidth="1"/>
    <col min="15367" max="15618" width="9" style="1"/>
    <col min="15619" max="15619" width="9.5" style="1" bestFit="1" customWidth="1"/>
    <col min="15620" max="15620" width="9" style="1"/>
    <col min="15621" max="15621" width="7.5" style="1" bestFit="1" customWidth="1"/>
    <col min="15622" max="15622" width="9.5" style="1" bestFit="1" customWidth="1"/>
    <col min="15623" max="15874" width="9" style="1"/>
    <col min="15875" max="15875" width="9.5" style="1" bestFit="1" customWidth="1"/>
    <col min="15876" max="15876" width="9" style="1"/>
    <col min="15877" max="15877" width="7.5" style="1" bestFit="1" customWidth="1"/>
    <col min="15878" max="15878" width="9.5" style="1" bestFit="1" customWidth="1"/>
    <col min="15879" max="16130" width="9" style="1"/>
    <col min="16131" max="16131" width="9.5" style="1" bestFit="1" customWidth="1"/>
    <col min="16132" max="16132" width="9" style="1"/>
    <col min="16133" max="16133" width="7.5" style="1" bestFit="1" customWidth="1"/>
    <col min="16134" max="16134" width="9.5" style="1" bestFit="1" customWidth="1"/>
    <col min="16135" max="16384" width="9" style="1"/>
  </cols>
  <sheetData>
    <row r="1" spans="1:10">
      <c r="A1" s="54" t="s">
        <v>56</v>
      </c>
      <c r="B1" s="54" t="s">
        <v>57</v>
      </c>
      <c r="C1" s="54" t="s">
        <v>18</v>
      </c>
      <c r="D1" s="54" t="s">
        <v>58</v>
      </c>
      <c r="I1" s="1"/>
      <c r="J1" s="1"/>
    </row>
    <row r="2" spans="1:10">
      <c r="A2" s="8" t="s">
        <v>3</v>
      </c>
      <c r="B2" s="8" t="s">
        <v>11</v>
      </c>
      <c r="C2" s="55">
        <v>-54365.809250936603</v>
      </c>
      <c r="D2" s="28">
        <v>-65</v>
      </c>
      <c r="I2" s="1"/>
      <c r="J2" s="1"/>
    </row>
    <row r="3" spans="1:10">
      <c r="A3" s="8" t="s">
        <v>5</v>
      </c>
      <c r="B3" s="8" t="s">
        <v>11</v>
      </c>
      <c r="C3" s="55">
        <v>-52734.83497340804</v>
      </c>
      <c r="D3" s="28">
        <v>-140.00000000000057</v>
      </c>
      <c r="I3" s="1"/>
      <c r="J3" s="1"/>
    </row>
    <row r="4" spans="1:10">
      <c r="A4" s="8" t="s">
        <v>5</v>
      </c>
      <c r="B4" s="8" t="s">
        <v>11</v>
      </c>
      <c r="C4" s="55">
        <v>-48297.48841463188</v>
      </c>
      <c r="D4" s="28">
        <v>-30.999999999997385</v>
      </c>
      <c r="I4" s="1"/>
      <c r="J4" s="1"/>
    </row>
    <row r="5" spans="1:10">
      <c r="A5" s="8" t="s">
        <v>5</v>
      </c>
      <c r="B5" s="8" t="s">
        <v>11</v>
      </c>
      <c r="C5" s="55">
        <v>-43929.062998086367</v>
      </c>
      <c r="D5" s="28">
        <v>-31.999999999999318</v>
      </c>
      <c r="I5" s="1"/>
      <c r="J5" s="1"/>
    </row>
    <row r="6" spans="1:10">
      <c r="A6" s="8" t="s">
        <v>5</v>
      </c>
      <c r="B6" s="8" t="s">
        <v>11</v>
      </c>
      <c r="C6" s="55">
        <v>-19423.314516471837</v>
      </c>
      <c r="D6" s="28">
        <v>-55.000000000001137</v>
      </c>
      <c r="I6" s="1"/>
      <c r="J6" s="1"/>
    </row>
    <row r="7" spans="1:10">
      <c r="A7" s="56" t="s">
        <v>5</v>
      </c>
      <c r="B7" s="56" t="s">
        <v>11</v>
      </c>
      <c r="C7" s="57">
        <v>0</v>
      </c>
      <c r="D7" s="58">
        <v>0</v>
      </c>
      <c r="I7" s="1"/>
      <c r="J7" s="1"/>
    </row>
    <row r="8" spans="1:10">
      <c r="A8" s="14" t="s">
        <v>5</v>
      </c>
      <c r="B8" s="14" t="s">
        <v>11</v>
      </c>
      <c r="C8" s="57">
        <v>0</v>
      </c>
      <c r="D8" s="58">
        <v>0</v>
      </c>
      <c r="I8" s="1"/>
      <c r="J8" s="1"/>
    </row>
    <row r="9" spans="1:10">
      <c r="A9" s="8" t="s">
        <v>5</v>
      </c>
      <c r="B9" s="8" t="s">
        <v>11</v>
      </c>
      <c r="C9" s="55">
        <v>0</v>
      </c>
      <c r="D9" s="28">
        <v>0</v>
      </c>
      <c r="I9" s="1"/>
      <c r="J9" s="1"/>
    </row>
    <row r="10" spans="1:10">
      <c r="A10" s="8" t="s">
        <v>3</v>
      </c>
      <c r="B10" s="8" t="s">
        <v>11</v>
      </c>
      <c r="C10" s="55">
        <v>0</v>
      </c>
      <c r="D10" s="28">
        <v>0</v>
      </c>
      <c r="F10" s="59" t="s">
        <v>59</v>
      </c>
      <c r="I10" s="1"/>
      <c r="J10" s="1"/>
    </row>
    <row r="11" spans="1:10">
      <c r="A11" s="8" t="s">
        <v>5</v>
      </c>
      <c r="B11" s="8" t="s">
        <v>11</v>
      </c>
      <c r="C11" s="55">
        <v>0</v>
      </c>
      <c r="D11" s="28">
        <v>0</v>
      </c>
      <c r="I11" s="1"/>
      <c r="J11" s="1"/>
    </row>
    <row r="12" spans="1:10">
      <c r="A12" s="56" t="s">
        <v>5</v>
      </c>
      <c r="B12" s="56" t="s">
        <v>11</v>
      </c>
      <c r="C12" s="57">
        <v>8911.2694618197511</v>
      </c>
      <c r="D12" s="60">
        <v>9.9999999999994316</v>
      </c>
      <c r="F12" s="54" t="s">
        <v>18</v>
      </c>
      <c r="G12" s="54" t="s">
        <v>58</v>
      </c>
      <c r="I12" s="1"/>
      <c r="J12" s="1"/>
    </row>
    <row r="13" spans="1:10">
      <c r="A13" s="8" t="s">
        <v>5</v>
      </c>
      <c r="B13" s="8" t="s">
        <v>11</v>
      </c>
      <c r="C13" s="55">
        <v>17958.071539026092</v>
      </c>
      <c r="D13" s="28">
        <v>14.999999999997726</v>
      </c>
      <c r="E13" s="61" t="s">
        <v>60</v>
      </c>
      <c r="F13" s="62">
        <f>SUM(C12:C20)</f>
        <v>631418.58110815682</v>
      </c>
      <c r="G13" s="63">
        <f>SUM(D12:D20)</f>
        <v>1189.9999999999991</v>
      </c>
      <c r="I13" s="1"/>
      <c r="J13" s="1"/>
    </row>
    <row r="14" spans="1:10">
      <c r="A14" s="8" t="s">
        <v>5</v>
      </c>
      <c r="B14" s="8" t="s">
        <v>11</v>
      </c>
      <c r="C14" s="55">
        <v>28498.239738901233</v>
      </c>
      <c r="D14" s="28">
        <v>18.000000000000682</v>
      </c>
      <c r="E14" s="61" t="s">
        <v>61</v>
      </c>
      <c r="F14" s="62">
        <f>SUM(C2:C6)</f>
        <v>-218750.51015353471</v>
      </c>
      <c r="G14" s="63">
        <f>SUM(D2:D6)</f>
        <v>-322.99999999999841</v>
      </c>
      <c r="I14" s="1"/>
      <c r="J14" s="1"/>
    </row>
    <row r="15" spans="1:10">
      <c r="A15" s="8" t="s">
        <v>5</v>
      </c>
      <c r="B15" s="8" t="s">
        <v>11</v>
      </c>
      <c r="C15" s="55">
        <v>56983.531035095955</v>
      </c>
      <c r="D15" s="28">
        <v>223.0000000000004</v>
      </c>
      <c r="F15" s="64">
        <f>F13+F14</f>
        <v>412668.07095462212</v>
      </c>
      <c r="G15" s="65">
        <f>G13+G14</f>
        <v>867.00000000000068</v>
      </c>
      <c r="I15" s="1"/>
      <c r="J15" s="1"/>
    </row>
    <row r="16" spans="1:10">
      <c r="A16" s="8" t="s">
        <v>5</v>
      </c>
      <c r="B16" s="66" t="s">
        <v>62</v>
      </c>
      <c r="C16" s="55">
        <v>59444.839191740481</v>
      </c>
      <c r="D16" s="28">
        <v>121.99999999999989</v>
      </c>
      <c r="I16" s="1"/>
      <c r="J16" s="1"/>
    </row>
    <row r="17" spans="1:10">
      <c r="A17" s="8" t="s">
        <v>3</v>
      </c>
      <c r="B17" s="8" t="s">
        <v>11</v>
      </c>
      <c r="C17" s="55">
        <v>82450.773656495017</v>
      </c>
      <c r="D17" s="28">
        <v>200</v>
      </c>
      <c r="I17" s="1"/>
      <c r="J17" s="1"/>
    </row>
    <row r="18" spans="1:10">
      <c r="A18" s="8" t="s">
        <v>5</v>
      </c>
      <c r="B18" s="8" t="s">
        <v>11</v>
      </c>
      <c r="C18" s="55">
        <v>115902.10554684576</v>
      </c>
      <c r="D18" s="28">
        <v>74.000000000000909</v>
      </c>
      <c r="I18" s="1"/>
      <c r="J18" s="1"/>
    </row>
    <row r="19" spans="1:10">
      <c r="A19" s="8" t="s">
        <v>5</v>
      </c>
      <c r="B19" s="8" t="s">
        <v>11</v>
      </c>
      <c r="C19" s="55">
        <v>125276.58782713533</v>
      </c>
      <c r="D19" s="28">
        <v>228.00000000000011</v>
      </c>
      <c r="I19" s="1"/>
      <c r="J19" s="1"/>
    </row>
    <row r="20" spans="1:10">
      <c r="A20" s="8" t="s">
        <v>3</v>
      </c>
      <c r="B20" s="8" t="s">
        <v>11</v>
      </c>
      <c r="C20" s="55">
        <v>135993.16311109715</v>
      </c>
      <c r="D20" s="28">
        <v>300</v>
      </c>
      <c r="I20" s="1"/>
      <c r="J20" s="1"/>
    </row>
    <row r="21" spans="1:10">
      <c r="I21" s="1"/>
      <c r="J21" s="1"/>
    </row>
    <row r="23" spans="1:10">
      <c r="A23" s="54" t="s">
        <v>56</v>
      </c>
      <c r="B23" s="54" t="s">
        <v>63</v>
      </c>
      <c r="C23" s="54" t="s">
        <v>18</v>
      </c>
      <c r="D23" s="54" t="s">
        <v>58</v>
      </c>
    </row>
    <row r="24" spans="1:10">
      <c r="A24" s="8" t="s">
        <v>64</v>
      </c>
      <c r="B24" s="8" t="s">
        <v>11</v>
      </c>
      <c r="C24" s="55">
        <v>74094.470966835157</v>
      </c>
      <c r="D24" s="28">
        <v>185.99999999999852</v>
      </c>
      <c r="I24" s="1"/>
      <c r="J24" s="1"/>
    </row>
    <row r="25" spans="1:10">
      <c r="A25" s="8" t="s">
        <v>5</v>
      </c>
      <c r="B25" s="8" t="s">
        <v>11</v>
      </c>
      <c r="C25" s="55">
        <v>4536.6477822110583</v>
      </c>
      <c r="D25" s="28">
        <v>3.0000000000001137</v>
      </c>
      <c r="F25" s="1" t="s">
        <v>65</v>
      </c>
      <c r="J25" s="1"/>
    </row>
    <row r="26" spans="1:10">
      <c r="A26" s="8" t="s">
        <v>5</v>
      </c>
      <c r="B26" s="8" t="s">
        <v>11</v>
      </c>
      <c r="C26" s="55">
        <v>575.40108402808664</v>
      </c>
      <c r="D26" s="28">
        <v>0.99999999999909051</v>
      </c>
      <c r="J26" s="1"/>
    </row>
    <row r="27" spans="1:10">
      <c r="A27" s="8" t="s">
        <v>5</v>
      </c>
      <c r="B27" s="8" t="s">
        <v>11</v>
      </c>
      <c r="C27" s="55">
        <v>0</v>
      </c>
      <c r="D27" s="69">
        <v>0</v>
      </c>
      <c r="J27" s="1"/>
    </row>
    <row r="28" spans="1:10">
      <c r="A28" s="8" t="s">
        <v>5</v>
      </c>
      <c r="B28" s="8" t="s">
        <v>11</v>
      </c>
      <c r="C28" s="55">
        <v>-1366.4000410432027</v>
      </c>
      <c r="D28" s="28">
        <v>-21.999999999999886</v>
      </c>
      <c r="F28" s="54" t="s">
        <v>18</v>
      </c>
      <c r="G28" s="54" t="s">
        <v>58</v>
      </c>
      <c r="J28" s="1"/>
    </row>
    <row r="29" spans="1:10">
      <c r="A29" s="8" t="s">
        <v>3</v>
      </c>
      <c r="B29" s="8" t="s">
        <v>11</v>
      </c>
      <c r="C29" s="55">
        <v>-5755.7964780386692</v>
      </c>
      <c r="D29" s="28">
        <v>-90</v>
      </c>
      <c r="E29" s="61" t="s">
        <v>66</v>
      </c>
      <c r="F29" s="62">
        <f>C24+C25+C27+C26</f>
        <v>79206.519833074301</v>
      </c>
      <c r="G29" s="63">
        <f>SUM(D24:D26)</f>
        <v>189.99999999999773</v>
      </c>
      <c r="I29" s="1"/>
      <c r="J29" s="1"/>
    </row>
    <row r="30" spans="1:10">
      <c r="A30" s="8" t="s">
        <v>5</v>
      </c>
      <c r="B30" s="8" t="s">
        <v>11</v>
      </c>
      <c r="C30" s="55">
        <v>-11142.437873482151</v>
      </c>
      <c r="D30" s="28">
        <v>-18.999999999999773</v>
      </c>
      <c r="E30" s="61" t="s">
        <v>67</v>
      </c>
      <c r="F30" s="62">
        <f>C28+C29+C30+C32+C31+C33</f>
        <v>-61875.503757983868</v>
      </c>
      <c r="G30" s="63">
        <f>SUM(D28:D33)</f>
        <v>-232.99999999999847</v>
      </c>
      <c r="I30" s="1"/>
      <c r="J30" s="1"/>
    </row>
    <row r="31" spans="1:10">
      <c r="A31" s="8" t="s">
        <v>3</v>
      </c>
      <c r="B31" s="8" t="s">
        <v>11</v>
      </c>
      <c r="C31" s="55">
        <v>-11609.629830199025</v>
      </c>
      <c r="D31" s="28">
        <v>-46</v>
      </c>
      <c r="F31" s="64">
        <f>F29+F30</f>
        <v>17331.016075090432</v>
      </c>
      <c r="G31" s="65">
        <f>G29+G30</f>
        <v>-43.000000000000739</v>
      </c>
      <c r="I31" s="1"/>
      <c r="J31" s="1"/>
    </row>
    <row r="32" spans="1:10">
      <c r="A32" s="8" t="s">
        <v>5</v>
      </c>
      <c r="B32" s="8" t="s">
        <v>11</v>
      </c>
      <c r="C32" s="55">
        <v>-12615.631773646637</v>
      </c>
      <c r="D32" s="28">
        <v>-21.999999999999886</v>
      </c>
      <c r="I32" s="1"/>
      <c r="J32" s="1"/>
    </row>
    <row r="33" spans="1:10">
      <c r="A33" s="20" t="s">
        <v>5</v>
      </c>
      <c r="B33" s="8" t="s">
        <v>11</v>
      </c>
      <c r="C33" s="55">
        <v>-19385.607761574181</v>
      </c>
      <c r="D33" s="28">
        <v>-33.99999999999892</v>
      </c>
      <c r="I33" s="1"/>
      <c r="J33" s="1"/>
    </row>
    <row r="34" spans="1:10">
      <c r="I34" s="1"/>
      <c r="J34" s="1"/>
    </row>
    <row r="36" spans="1:10">
      <c r="A36" s="54" t="s">
        <v>68</v>
      </c>
      <c r="B36" s="54" t="s">
        <v>69</v>
      </c>
      <c r="C36" s="54" t="s">
        <v>18</v>
      </c>
      <c r="D36" s="54" t="s">
        <v>58</v>
      </c>
    </row>
    <row r="37" spans="1:10">
      <c r="A37" s="8" t="s">
        <v>5</v>
      </c>
      <c r="B37" s="8" t="s">
        <v>11</v>
      </c>
      <c r="C37" s="55">
        <v>-20282.541271814083</v>
      </c>
      <c r="D37" s="28">
        <v>-81.000000000000227</v>
      </c>
    </row>
    <row r="38" spans="1:10">
      <c r="A38" s="8" t="s">
        <v>3</v>
      </c>
      <c r="B38" s="8" t="s">
        <v>11</v>
      </c>
      <c r="C38" s="55">
        <v>-14873.600056641912</v>
      </c>
      <c r="D38" s="28">
        <v>-132</v>
      </c>
    </row>
    <row r="39" spans="1:10">
      <c r="A39" s="8" t="s">
        <v>3</v>
      </c>
      <c r="B39" s="8" t="s">
        <v>11</v>
      </c>
      <c r="C39" s="55">
        <v>-13855.889031864779</v>
      </c>
      <c r="D39" s="28">
        <v>-131</v>
      </c>
      <c r="F39" s="1" t="s">
        <v>70</v>
      </c>
    </row>
    <row r="40" spans="1:10">
      <c r="A40" s="8" t="s">
        <v>5</v>
      </c>
      <c r="B40" s="8" t="s">
        <v>11</v>
      </c>
      <c r="C40" s="55">
        <v>-4525.5672177724537</v>
      </c>
      <c r="D40" s="28">
        <v>-307.99999999999983</v>
      </c>
    </row>
    <row r="41" spans="1:10">
      <c r="A41" s="8" t="s">
        <v>5</v>
      </c>
      <c r="B41" s="8" t="s">
        <v>11</v>
      </c>
      <c r="C41" s="55">
        <v>-960.57734315580183</v>
      </c>
      <c r="D41" s="28">
        <v>-341.00000000000108</v>
      </c>
      <c r="F41" s="54" t="s">
        <v>18</v>
      </c>
      <c r="G41" s="54" t="s">
        <v>58</v>
      </c>
    </row>
    <row r="42" spans="1:10">
      <c r="A42" s="8" t="s">
        <v>5</v>
      </c>
      <c r="B42" s="8" t="s">
        <v>11</v>
      </c>
      <c r="C42" s="55">
        <v>0</v>
      </c>
      <c r="D42" s="28">
        <v>0</v>
      </c>
      <c r="E42" s="61" t="s">
        <v>71</v>
      </c>
      <c r="F42" s="62">
        <f>C44+C45+C46+C47+C48+C49+C50+C51</f>
        <v>428324.50418030238</v>
      </c>
      <c r="G42" s="63">
        <f>D44+D45+D46+D47+D48+D49+D50+D51</f>
        <v>2761.0000000000014</v>
      </c>
    </row>
    <row r="43" spans="1:10">
      <c r="A43" s="8" t="s">
        <v>3</v>
      </c>
      <c r="B43" s="70" t="s">
        <v>11</v>
      </c>
      <c r="C43" s="71">
        <v>0</v>
      </c>
      <c r="D43" s="7">
        <v>0</v>
      </c>
      <c r="E43" s="61" t="s">
        <v>72</v>
      </c>
      <c r="F43" s="62">
        <f>C37+C38+C39+C40+C41</f>
        <v>-54498.174921249032</v>
      </c>
      <c r="G43" s="63">
        <f>D37+D38+D39+D40+D41</f>
        <v>-993.00000000000114</v>
      </c>
    </row>
    <row r="44" spans="1:10">
      <c r="A44" s="8" t="s">
        <v>5</v>
      </c>
      <c r="B44" s="8" t="s">
        <v>11</v>
      </c>
      <c r="C44" s="55">
        <v>409.800416719444</v>
      </c>
      <c r="D44" s="28">
        <v>1.0000000000005116</v>
      </c>
      <c r="F44" s="64">
        <f>F42+F43</f>
        <v>373826.32925905334</v>
      </c>
      <c r="G44" s="65">
        <f>G42+G43</f>
        <v>1768.0000000000002</v>
      </c>
    </row>
    <row r="45" spans="1:10">
      <c r="A45" s="8" t="s">
        <v>5</v>
      </c>
      <c r="B45" s="8" t="s">
        <v>11</v>
      </c>
      <c r="C45" s="55">
        <v>6727.4706433905203</v>
      </c>
      <c r="D45" s="28">
        <v>262.00000000000045</v>
      </c>
    </row>
    <row r="46" spans="1:10">
      <c r="A46" s="8" t="s">
        <v>5</v>
      </c>
      <c r="B46" s="8" t="s">
        <v>11</v>
      </c>
      <c r="C46" s="55">
        <v>15838.664539952846</v>
      </c>
      <c r="D46" s="28">
        <v>162.00000000000045</v>
      </c>
    </row>
    <row r="47" spans="1:10">
      <c r="A47" s="8" t="s">
        <v>5</v>
      </c>
      <c r="B47" s="8" t="s">
        <v>11</v>
      </c>
      <c r="C47" s="55">
        <v>34795.234395479732</v>
      </c>
      <c r="D47" s="28">
        <v>31.999999999999318</v>
      </c>
    </row>
    <row r="48" spans="1:10">
      <c r="A48" s="8" t="s">
        <v>5</v>
      </c>
      <c r="B48" s="72" t="s">
        <v>73</v>
      </c>
      <c r="C48" s="55">
        <v>51450.812944104051</v>
      </c>
      <c r="D48" s="28">
        <v>245.00000000000028</v>
      </c>
    </row>
    <row r="49" spans="1:10">
      <c r="A49" s="8" t="s">
        <v>5</v>
      </c>
      <c r="B49" s="8" t="s">
        <v>11</v>
      </c>
      <c r="C49" s="55">
        <v>76503.290288098608</v>
      </c>
      <c r="D49" s="28">
        <v>646.99999999999989</v>
      </c>
      <c r="I49" s="1"/>
      <c r="J49" s="1"/>
    </row>
    <row r="50" spans="1:10">
      <c r="A50" s="8" t="s">
        <v>5</v>
      </c>
      <c r="B50" s="8" t="s">
        <v>11</v>
      </c>
      <c r="C50" s="55">
        <v>79351.115910404231</v>
      </c>
      <c r="D50" s="28">
        <v>1042.0000000000002</v>
      </c>
      <c r="I50" s="1"/>
      <c r="J50" s="1"/>
    </row>
    <row r="51" spans="1:10">
      <c r="A51" s="8" t="s">
        <v>5</v>
      </c>
      <c r="B51" s="8" t="s">
        <v>11</v>
      </c>
      <c r="C51" s="55">
        <v>163248.11504215296</v>
      </c>
      <c r="D51" s="28">
        <v>370.00000000000028</v>
      </c>
      <c r="I51" s="1"/>
      <c r="J51" s="1"/>
    </row>
    <row r="55" spans="1:10">
      <c r="A55" s="54" t="s">
        <v>68</v>
      </c>
      <c r="B55" s="54" t="s">
        <v>74</v>
      </c>
      <c r="C55" s="54" t="s">
        <v>18</v>
      </c>
      <c r="D55" s="54" t="s">
        <v>58</v>
      </c>
      <c r="I55" s="1"/>
      <c r="J55" s="1"/>
    </row>
    <row r="56" spans="1:10">
      <c r="A56" s="8" t="s">
        <v>5</v>
      </c>
      <c r="B56" s="8" t="s">
        <v>11</v>
      </c>
      <c r="C56" s="55">
        <v>56431.745849098072</v>
      </c>
      <c r="D56" s="28">
        <v>34.999999999999432</v>
      </c>
      <c r="H56" s="67"/>
      <c r="I56" s="68"/>
      <c r="J56" s="1"/>
    </row>
    <row r="57" spans="1:10">
      <c r="A57" s="8" t="s">
        <v>5</v>
      </c>
      <c r="B57" s="8" t="s">
        <v>11</v>
      </c>
      <c r="C57" s="55">
        <v>54326.309593433143</v>
      </c>
      <c r="D57" s="28">
        <v>25</v>
      </c>
      <c r="H57" s="67"/>
      <c r="I57" s="68"/>
      <c r="J57" s="1"/>
    </row>
    <row r="58" spans="1:10">
      <c r="A58" s="8" t="s">
        <v>5</v>
      </c>
      <c r="B58" s="8" t="s">
        <v>11</v>
      </c>
      <c r="C58" s="55">
        <v>29939.940820676144</v>
      </c>
      <c r="D58" s="28">
        <v>53.000000000000114</v>
      </c>
      <c r="F58" s="1" t="s">
        <v>75</v>
      </c>
      <c r="H58" s="67"/>
      <c r="I58" s="68"/>
      <c r="J58" s="1"/>
    </row>
    <row r="59" spans="1:10">
      <c r="A59" s="8" t="s">
        <v>3</v>
      </c>
      <c r="B59" s="8" t="s">
        <v>11</v>
      </c>
      <c r="C59" s="55">
        <v>10185.616083096278</v>
      </c>
      <c r="D59" s="28">
        <v>7.9999999999998295</v>
      </c>
      <c r="H59" s="67"/>
      <c r="I59" s="68"/>
      <c r="J59" s="1"/>
    </row>
    <row r="60" spans="1:10">
      <c r="A60" s="8" t="s">
        <v>5</v>
      </c>
      <c r="B60" s="8" t="s">
        <v>11</v>
      </c>
      <c r="C60" s="55">
        <v>8688.5586268661464</v>
      </c>
      <c r="D60" s="28">
        <v>9.0000000000003411</v>
      </c>
      <c r="F60" s="54" t="s">
        <v>18</v>
      </c>
      <c r="G60" s="54" t="s">
        <v>58</v>
      </c>
      <c r="H60" s="67"/>
      <c r="I60" s="68"/>
      <c r="J60" s="1"/>
    </row>
    <row r="61" spans="1:10">
      <c r="A61" s="8" t="s">
        <v>3</v>
      </c>
      <c r="B61" s="8" t="s">
        <v>11</v>
      </c>
      <c r="C61" s="55">
        <v>0</v>
      </c>
      <c r="D61" s="28">
        <v>0</v>
      </c>
      <c r="F61" s="62">
        <f>SUM(C56:C60)</f>
        <v>159572.17097316976</v>
      </c>
      <c r="G61" s="63">
        <f>SUM(D56:D60)</f>
        <v>129.99999999999972</v>
      </c>
      <c r="H61" s="67"/>
      <c r="I61" s="68"/>
      <c r="J61" s="1"/>
    </row>
    <row r="62" spans="1:10">
      <c r="A62" s="8" t="s">
        <v>5</v>
      </c>
      <c r="B62" s="8" t="s">
        <v>11</v>
      </c>
      <c r="C62" s="55">
        <v>-12054.67663434506</v>
      </c>
      <c r="D62" s="28">
        <v>-31.000000000000227</v>
      </c>
      <c r="F62" s="62">
        <f>SUM(C62:C67)</f>
        <v>-193665.0945994021</v>
      </c>
      <c r="G62" s="63">
        <f>SUM(D62:D67)</f>
        <v>-262.99999999999926</v>
      </c>
      <c r="H62" s="67"/>
      <c r="I62" s="68"/>
      <c r="J62" s="1"/>
    </row>
    <row r="63" spans="1:10">
      <c r="A63" s="8" t="s">
        <v>5</v>
      </c>
      <c r="B63" s="8" t="s">
        <v>11</v>
      </c>
      <c r="C63" s="55">
        <v>-14239.803196278213</v>
      </c>
      <c r="D63" s="28">
        <v>-85.999999999999943</v>
      </c>
      <c r="F63" s="64">
        <f>F61+F62</f>
        <v>-34092.923626232339</v>
      </c>
      <c r="G63" s="65">
        <f>G61+G62</f>
        <v>-132.99999999999955</v>
      </c>
      <c r="H63" s="67"/>
      <c r="I63" s="68"/>
      <c r="J63" s="1"/>
    </row>
    <row r="64" spans="1:10">
      <c r="A64" s="8" t="s">
        <v>5</v>
      </c>
      <c r="B64" s="8" t="s">
        <v>11</v>
      </c>
      <c r="C64" s="55">
        <v>-14308.072875095255</v>
      </c>
      <c r="D64" s="28">
        <v>-25.999999999999091</v>
      </c>
      <c r="H64" s="67"/>
      <c r="I64" s="68"/>
      <c r="J64" s="1"/>
    </row>
    <row r="65" spans="1:10">
      <c r="A65" s="8" t="s">
        <v>3</v>
      </c>
      <c r="B65" s="8" t="s">
        <v>11</v>
      </c>
      <c r="C65" s="55">
        <v>-16625.556932508178</v>
      </c>
      <c r="D65" s="28">
        <v>-20</v>
      </c>
      <c r="H65" s="67"/>
      <c r="I65" s="68"/>
      <c r="J65" s="1"/>
    </row>
    <row r="66" spans="1:10">
      <c r="A66" s="8" t="s">
        <v>3</v>
      </c>
      <c r="B66" s="8" t="s">
        <v>11</v>
      </c>
      <c r="C66" s="55">
        <v>-62475.256032447876</v>
      </c>
      <c r="D66" s="28">
        <v>-52</v>
      </c>
      <c r="H66" s="67"/>
      <c r="I66" s="68"/>
      <c r="J66" s="1"/>
    </row>
    <row r="67" spans="1:10">
      <c r="A67" s="8" t="s">
        <v>3</v>
      </c>
      <c r="B67" s="8" t="s">
        <v>11</v>
      </c>
      <c r="C67" s="55">
        <v>-73961.728928727534</v>
      </c>
      <c r="D67" s="28">
        <v>-48</v>
      </c>
      <c r="H67" s="67"/>
      <c r="I67" s="68"/>
      <c r="J67" s="1"/>
    </row>
    <row r="69" spans="1:10">
      <c r="C69" s="67"/>
      <c r="D69" s="68"/>
      <c r="I69" s="1"/>
      <c r="J69" s="1"/>
    </row>
    <row r="70" spans="1:10">
      <c r="A70" s="54" t="s">
        <v>68</v>
      </c>
      <c r="B70" s="54" t="s">
        <v>89</v>
      </c>
      <c r="C70" s="54" t="s">
        <v>18</v>
      </c>
      <c r="D70" s="54" t="s">
        <v>58</v>
      </c>
      <c r="I70" s="1"/>
      <c r="J70" s="1"/>
    </row>
    <row r="71" spans="1:10">
      <c r="A71" s="8" t="s">
        <v>3</v>
      </c>
      <c r="B71" s="8" t="s">
        <v>11</v>
      </c>
      <c r="C71" s="55">
        <v>166369.78821067562</v>
      </c>
      <c r="D71" s="28">
        <v>65.000000000000568</v>
      </c>
      <c r="I71" s="1"/>
      <c r="J71" s="1"/>
    </row>
    <row r="72" spans="1:10">
      <c r="A72" s="8" t="s">
        <v>5</v>
      </c>
      <c r="B72" s="8" t="s">
        <v>11</v>
      </c>
      <c r="C72" s="55">
        <v>44894.242827440408</v>
      </c>
      <c r="D72" s="28">
        <v>31.000000000000227</v>
      </c>
      <c r="F72" s="1" t="s">
        <v>88</v>
      </c>
      <c r="I72" s="1"/>
      <c r="J72" s="1"/>
    </row>
    <row r="73" spans="1:10">
      <c r="A73" s="8" t="s">
        <v>5</v>
      </c>
      <c r="B73" s="8" t="s">
        <v>11</v>
      </c>
      <c r="C73" s="55">
        <v>29312.47184164686</v>
      </c>
      <c r="D73" s="28">
        <v>22.999999999998977</v>
      </c>
      <c r="I73" s="1"/>
      <c r="J73" s="1"/>
    </row>
    <row r="74" spans="1:10">
      <c r="A74" s="8" t="s">
        <v>3</v>
      </c>
      <c r="B74" s="8" t="s">
        <v>11</v>
      </c>
      <c r="C74" s="55">
        <v>21493.756709788482</v>
      </c>
      <c r="D74" s="28">
        <v>21.999999999999886</v>
      </c>
      <c r="F74" s="54" t="s">
        <v>18</v>
      </c>
      <c r="G74" s="54" t="s">
        <v>58</v>
      </c>
      <c r="I74" s="1"/>
      <c r="J74" s="1"/>
    </row>
    <row r="75" spans="1:10">
      <c r="A75" s="8" t="s">
        <v>5</v>
      </c>
      <c r="B75" s="8" t="s">
        <v>11</v>
      </c>
      <c r="C75" s="55">
        <v>16552.474526239108</v>
      </c>
      <c r="D75" s="28">
        <v>125.99999999999909</v>
      </c>
      <c r="F75" s="62">
        <f>SUM(C71:C75)</f>
        <v>278622.73411579046</v>
      </c>
      <c r="G75" s="63">
        <f>SUM(D71:D75)</f>
        <v>266.99999999999875</v>
      </c>
      <c r="I75" s="1"/>
      <c r="J75" s="1"/>
    </row>
    <row r="76" spans="1:10">
      <c r="A76" s="8" t="s">
        <v>5</v>
      </c>
      <c r="B76" s="8" t="s">
        <v>11</v>
      </c>
      <c r="C76" s="55">
        <v>0</v>
      </c>
      <c r="D76" s="28">
        <v>0</v>
      </c>
      <c r="F76" s="62">
        <f>SUM(C77:C79)</f>
        <v>-100117.03669245823</v>
      </c>
      <c r="G76" s="63">
        <f>SUM(D77:D79)</f>
        <v>-94.999999999999545</v>
      </c>
      <c r="I76" s="1"/>
      <c r="J76" s="1"/>
    </row>
    <row r="77" spans="1:10">
      <c r="A77" s="8" t="s">
        <v>3</v>
      </c>
      <c r="B77" s="8" t="s">
        <v>11</v>
      </c>
      <c r="C77" s="55">
        <v>-1762.8956295359183</v>
      </c>
      <c r="D77" s="28">
        <v>-32</v>
      </c>
      <c r="F77" s="64">
        <f>F75+F76</f>
        <v>178505.69742333223</v>
      </c>
      <c r="G77" s="65">
        <f>G75+G76</f>
        <v>171.9999999999992</v>
      </c>
      <c r="I77" s="1"/>
      <c r="J77" s="1"/>
    </row>
    <row r="78" spans="1:10">
      <c r="A78" s="10" t="s">
        <v>5</v>
      </c>
      <c r="B78" s="8" t="s">
        <v>11</v>
      </c>
      <c r="C78" s="55">
        <v>-1891.0182069709972</v>
      </c>
      <c r="D78" s="28">
        <v>-36.999999999999034</v>
      </c>
      <c r="I78" s="1"/>
      <c r="J78" s="1"/>
    </row>
    <row r="79" spans="1:10">
      <c r="A79" s="8" t="s">
        <v>5</v>
      </c>
      <c r="B79" s="8" t="s">
        <v>11</v>
      </c>
      <c r="C79" s="55">
        <v>-96463.122855951326</v>
      </c>
      <c r="D79" s="28">
        <v>-26.000000000000512</v>
      </c>
      <c r="I79" s="1"/>
      <c r="J79" s="1"/>
    </row>
    <row r="80" spans="1:10">
      <c r="I80" s="1"/>
      <c r="J80" s="1"/>
    </row>
    <row r="81" spans="9:10">
      <c r="I81" s="1"/>
      <c r="J81" s="1"/>
    </row>
    <row r="82" spans="9:10">
      <c r="I82" s="1"/>
      <c r="J82" s="1"/>
    </row>
    <row r="83" spans="9:10">
      <c r="I83" s="1"/>
      <c r="J83" s="1"/>
    </row>
    <row r="84" spans="9:10">
      <c r="I84" s="1"/>
      <c r="J84" s="1"/>
    </row>
    <row r="85" spans="9:10">
      <c r="I85" s="1"/>
      <c r="J85" s="1"/>
    </row>
    <row r="86" spans="9:10">
      <c r="I86" s="1"/>
      <c r="J86" s="1"/>
    </row>
    <row r="87" spans="9:10">
      <c r="I87" s="1"/>
      <c r="J87" s="1"/>
    </row>
    <row r="88" spans="9:10">
      <c r="I88" s="1"/>
      <c r="J88" s="1"/>
    </row>
    <row r="89" spans="9:10">
      <c r="I89" s="1"/>
      <c r="J89" s="1"/>
    </row>
    <row r="90" spans="9:10">
      <c r="I90" s="1"/>
      <c r="J90" s="1"/>
    </row>
    <row r="91" spans="9:10">
      <c r="I91" s="1"/>
      <c r="J91" s="1"/>
    </row>
    <row r="92" spans="9:10">
      <c r="I92" s="1"/>
      <c r="J92" s="1"/>
    </row>
    <row r="93" spans="9:10">
      <c r="I93" s="1"/>
      <c r="J93" s="1"/>
    </row>
    <row r="94" spans="9:10">
      <c r="I94" s="1"/>
      <c r="J94" s="1"/>
    </row>
    <row r="95" spans="9:10">
      <c r="I95" s="1"/>
      <c r="J95" s="1"/>
    </row>
    <row r="96" spans="9:10">
      <c r="I96" s="1"/>
      <c r="J96" s="1"/>
    </row>
    <row r="97" spans="9:10">
      <c r="I97" s="1"/>
      <c r="J97" s="1"/>
    </row>
    <row r="98" spans="9:10">
      <c r="I98" s="1"/>
      <c r="J98" s="1"/>
    </row>
    <row r="99" spans="9:10">
      <c r="I99" s="1"/>
      <c r="J99" s="1"/>
    </row>
    <row r="100" spans="9:10">
      <c r="I100" s="1"/>
      <c r="J100" s="1"/>
    </row>
    <row r="101" spans="9:10">
      <c r="I101" s="1"/>
      <c r="J101" s="1"/>
    </row>
    <row r="102" spans="9:10">
      <c r="I102" s="1"/>
      <c r="J102" s="1"/>
    </row>
    <row r="103" spans="9:10">
      <c r="I103" s="1"/>
      <c r="J103" s="1"/>
    </row>
    <row r="104" spans="9:10">
      <c r="I104" s="1"/>
      <c r="J104" s="1"/>
    </row>
    <row r="105" spans="9:10">
      <c r="I105" s="1"/>
      <c r="J105" s="1"/>
    </row>
    <row r="106" spans="9:10">
      <c r="I106" s="1"/>
      <c r="J106" s="1"/>
    </row>
    <row r="107" spans="9:10">
      <c r="I107" s="1"/>
      <c r="J107" s="1"/>
    </row>
    <row r="108" spans="9:10">
      <c r="I108" s="1"/>
      <c r="J108" s="1"/>
    </row>
    <row r="109" spans="9:10">
      <c r="I109" s="1"/>
      <c r="J109" s="1"/>
    </row>
    <row r="110" spans="9:10">
      <c r="I110" s="1"/>
      <c r="J110" s="1"/>
    </row>
    <row r="111" spans="9:10">
      <c r="I111" s="1"/>
      <c r="J111" s="1"/>
    </row>
    <row r="112" spans="9:10">
      <c r="I112" s="1"/>
      <c r="J112" s="1"/>
    </row>
    <row r="113" spans="9:10">
      <c r="I113" s="1"/>
      <c r="J113" s="1"/>
    </row>
    <row r="114" spans="9:10">
      <c r="I114" s="1"/>
      <c r="J114" s="1"/>
    </row>
    <row r="115" spans="9:10">
      <c r="I115" s="1"/>
      <c r="J115" s="1"/>
    </row>
    <row r="116" spans="9:10">
      <c r="I116" s="1"/>
      <c r="J116" s="1"/>
    </row>
    <row r="117" spans="9:10">
      <c r="I117" s="1"/>
      <c r="J117" s="1"/>
    </row>
    <row r="118" spans="9:10">
      <c r="I118" s="1"/>
      <c r="J118" s="1"/>
    </row>
    <row r="119" spans="9:10">
      <c r="I119" s="1"/>
      <c r="J119" s="1"/>
    </row>
    <row r="120" spans="9:10">
      <c r="I120" s="1"/>
      <c r="J120" s="1"/>
    </row>
    <row r="121" spans="9:10">
      <c r="I121" s="1"/>
      <c r="J121" s="1"/>
    </row>
    <row r="122" spans="9:10">
      <c r="I122" s="1"/>
      <c r="J122" s="1"/>
    </row>
    <row r="123" spans="9:10">
      <c r="I123" s="1"/>
      <c r="J123" s="1"/>
    </row>
    <row r="124" spans="9:10">
      <c r="I124" s="1"/>
      <c r="J124" s="1"/>
    </row>
    <row r="125" spans="9:10">
      <c r="I125" s="1"/>
      <c r="J125" s="1"/>
    </row>
    <row r="126" spans="9:10">
      <c r="I126" s="1"/>
      <c r="J126" s="1"/>
    </row>
    <row r="127" spans="9:10">
      <c r="I127" s="1"/>
      <c r="J127" s="1"/>
    </row>
    <row r="128" spans="9:10">
      <c r="I128" s="1"/>
      <c r="J128" s="1"/>
    </row>
    <row r="129" spans="9:10">
      <c r="I129" s="1"/>
      <c r="J129" s="1"/>
    </row>
    <row r="130" spans="9:10">
      <c r="I130" s="1"/>
      <c r="J130" s="1"/>
    </row>
    <row r="131" spans="9:10">
      <c r="I131" s="1"/>
      <c r="J131" s="1"/>
    </row>
    <row r="132" spans="9:10">
      <c r="I132" s="1"/>
      <c r="J132" s="1"/>
    </row>
    <row r="133" spans="9:10">
      <c r="I133" s="1"/>
      <c r="J133" s="1"/>
    </row>
    <row r="134" spans="9:10">
      <c r="I134" s="1"/>
      <c r="J134" s="1"/>
    </row>
    <row r="135" spans="9:10">
      <c r="I135" s="1"/>
      <c r="J135" s="1"/>
    </row>
    <row r="136" spans="9:10">
      <c r="I136" s="1"/>
      <c r="J136" s="1"/>
    </row>
    <row r="137" spans="9:10">
      <c r="I137" s="1"/>
      <c r="J137" s="1"/>
    </row>
    <row r="138" spans="9:10">
      <c r="I138" s="1"/>
      <c r="J138" s="1"/>
    </row>
    <row r="139" spans="9:10">
      <c r="I139" s="1"/>
      <c r="J139" s="1"/>
    </row>
    <row r="140" spans="9:10">
      <c r="I140" s="1"/>
      <c r="J140" s="1"/>
    </row>
    <row r="141" spans="9:10">
      <c r="I141" s="1"/>
      <c r="J141" s="1"/>
    </row>
    <row r="142" spans="9:10">
      <c r="I142" s="1"/>
      <c r="J142" s="1"/>
    </row>
    <row r="143" spans="9:10">
      <c r="I143" s="1"/>
      <c r="J143" s="1"/>
    </row>
    <row r="144" spans="9:10">
      <c r="I144" s="1"/>
      <c r="J144" s="1"/>
    </row>
    <row r="145" spans="9:10">
      <c r="I145" s="1"/>
      <c r="J145" s="1"/>
    </row>
    <row r="146" spans="9:10">
      <c r="I146" s="1"/>
      <c r="J146" s="1"/>
    </row>
    <row r="147" spans="9:10">
      <c r="I147" s="1"/>
      <c r="J147" s="1"/>
    </row>
    <row r="148" spans="9:10">
      <c r="I148" s="1"/>
      <c r="J148" s="1"/>
    </row>
    <row r="149" spans="9:10">
      <c r="I149" s="1"/>
      <c r="J149" s="1"/>
    </row>
    <row r="150" spans="9:10">
      <c r="I150" s="1"/>
      <c r="J150" s="1"/>
    </row>
    <row r="151" spans="9:10">
      <c r="I151" s="1"/>
      <c r="J151" s="1"/>
    </row>
    <row r="152" spans="9:10">
      <c r="I152" s="1"/>
      <c r="J152" s="1"/>
    </row>
    <row r="153" spans="9:10">
      <c r="I153" s="1"/>
      <c r="J153" s="1"/>
    </row>
    <row r="154" spans="9:10">
      <c r="I154" s="1"/>
      <c r="J154" s="1"/>
    </row>
    <row r="155" spans="9:10">
      <c r="I155" s="1"/>
      <c r="J155" s="1"/>
    </row>
    <row r="156" spans="9:10">
      <c r="I156" s="1"/>
      <c r="J156" s="1"/>
    </row>
    <row r="157" spans="9:10">
      <c r="I157" s="1"/>
      <c r="J157" s="1"/>
    </row>
    <row r="158" spans="9:10">
      <c r="I158" s="1"/>
      <c r="J158" s="1"/>
    </row>
    <row r="159" spans="9:10">
      <c r="I159" s="1"/>
      <c r="J159" s="1"/>
    </row>
    <row r="160" spans="9:10">
      <c r="I160" s="1"/>
      <c r="J160" s="1"/>
    </row>
    <row r="161" spans="9:10">
      <c r="I161" s="1"/>
      <c r="J161" s="1"/>
    </row>
    <row r="162" spans="9:10">
      <c r="I162" s="1"/>
      <c r="J162" s="1"/>
    </row>
    <row r="163" spans="9:10">
      <c r="I163" s="1"/>
      <c r="J163" s="1"/>
    </row>
    <row r="164" spans="9:10">
      <c r="I164" s="1"/>
      <c r="J164" s="1"/>
    </row>
    <row r="165" spans="9:10">
      <c r="I165" s="1"/>
      <c r="J165" s="1"/>
    </row>
    <row r="166" spans="9:10">
      <c r="I166" s="1"/>
      <c r="J166" s="1"/>
    </row>
    <row r="167" spans="9:10">
      <c r="I167" s="1"/>
      <c r="J167" s="1"/>
    </row>
    <row r="168" spans="9:10">
      <c r="I168" s="1"/>
      <c r="J168" s="1"/>
    </row>
    <row r="169" spans="9:10">
      <c r="I169" s="1"/>
      <c r="J169" s="1"/>
    </row>
    <row r="170" spans="9:10">
      <c r="I170" s="1"/>
      <c r="J170" s="1"/>
    </row>
    <row r="171" spans="9:10">
      <c r="I171" s="1"/>
      <c r="J171" s="1"/>
    </row>
    <row r="172" spans="9:10">
      <c r="I172" s="1"/>
      <c r="J172" s="1"/>
    </row>
    <row r="173" spans="9:10">
      <c r="I173" s="1"/>
      <c r="J173" s="1"/>
    </row>
    <row r="174" spans="9:10">
      <c r="I174" s="1"/>
      <c r="J174" s="1"/>
    </row>
    <row r="175" spans="9:10">
      <c r="I175" s="1"/>
      <c r="J175" s="1"/>
    </row>
    <row r="176" spans="9:10">
      <c r="I176" s="1"/>
      <c r="J176" s="1"/>
    </row>
    <row r="177" spans="9:10">
      <c r="I177" s="1"/>
      <c r="J177" s="1"/>
    </row>
    <row r="178" spans="9:10">
      <c r="I178" s="1"/>
      <c r="J178" s="1"/>
    </row>
    <row r="179" spans="9:10">
      <c r="I179" s="1"/>
      <c r="J179" s="1"/>
    </row>
    <row r="180" spans="9:10">
      <c r="I180" s="1"/>
      <c r="J180" s="1"/>
    </row>
    <row r="181" spans="9:10">
      <c r="I181" s="1"/>
      <c r="J181" s="1"/>
    </row>
    <row r="182" spans="9:10">
      <c r="I182" s="1"/>
      <c r="J182" s="1"/>
    </row>
    <row r="183" spans="9:10">
      <c r="I183" s="1"/>
      <c r="J183" s="1"/>
    </row>
    <row r="184" spans="9:10">
      <c r="I184" s="1"/>
      <c r="J184" s="1"/>
    </row>
    <row r="185" spans="9:10">
      <c r="I185" s="1"/>
      <c r="J185" s="1"/>
    </row>
    <row r="186" spans="9:10">
      <c r="I186" s="1"/>
      <c r="J186" s="1"/>
    </row>
    <row r="187" spans="9:10">
      <c r="I187" s="1"/>
      <c r="J187" s="1"/>
    </row>
    <row r="188" spans="9:10">
      <c r="I188" s="1"/>
      <c r="J188" s="1"/>
    </row>
    <row r="189" spans="9:10">
      <c r="I189" s="1"/>
      <c r="J189" s="1"/>
    </row>
    <row r="190" spans="9:10">
      <c r="I190" s="1"/>
      <c r="J190" s="1"/>
    </row>
    <row r="191" spans="9:10">
      <c r="I191" s="1"/>
      <c r="J191" s="1"/>
    </row>
    <row r="192" spans="9:10">
      <c r="I192" s="1"/>
      <c r="J192" s="1"/>
    </row>
    <row r="193" spans="9:10">
      <c r="I193" s="1"/>
      <c r="J193" s="1"/>
    </row>
    <row r="194" spans="9:10">
      <c r="I194" s="1"/>
      <c r="J194" s="1"/>
    </row>
    <row r="195" spans="9:10">
      <c r="I195" s="1"/>
      <c r="J195" s="1"/>
    </row>
    <row r="196" spans="9:10">
      <c r="I196" s="1"/>
      <c r="J196" s="1"/>
    </row>
    <row r="197" spans="9:10">
      <c r="I197" s="1"/>
      <c r="J197" s="1"/>
    </row>
    <row r="198" spans="9:10">
      <c r="I198" s="1"/>
      <c r="J198" s="1"/>
    </row>
    <row r="199" spans="9:10">
      <c r="I199" s="1"/>
      <c r="J199" s="1"/>
    </row>
    <row r="200" spans="9:10">
      <c r="I200" s="1"/>
      <c r="J200" s="1"/>
    </row>
    <row r="201" spans="9:10">
      <c r="I201" s="1"/>
      <c r="J201" s="1"/>
    </row>
    <row r="202" spans="9:10">
      <c r="I202" s="1"/>
      <c r="J202" s="1"/>
    </row>
    <row r="203" spans="9:10">
      <c r="I203" s="1"/>
      <c r="J203" s="1"/>
    </row>
    <row r="204" spans="9:10">
      <c r="I204" s="1"/>
      <c r="J204" s="1"/>
    </row>
    <row r="205" spans="9:10">
      <c r="I205" s="1"/>
      <c r="J205" s="1"/>
    </row>
    <row r="206" spans="9:10">
      <c r="I206" s="1"/>
      <c r="J206" s="1"/>
    </row>
    <row r="207" spans="9:10">
      <c r="I207" s="1"/>
      <c r="J207" s="1"/>
    </row>
    <row r="208" spans="9:10">
      <c r="I208" s="1"/>
      <c r="J208" s="1"/>
    </row>
    <row r="209" spans="9:10">
      <c r="I209" s="1"/>
      <c r="J209" s="1"/>
    </row>
    <row r="210" spans="9:10">
      <c r="I210" s="1"/>
      <c r="J210" s="1"/>
    </row>
    <row r="211" spans="9:10">
      <c r="I211" s="1"/>
      <c r="J211" s="1"/>
    </row>
    <row r="212" spans="9:10">
      <c r="I212" s="1"/>
      <c r="J212" s="1"/>
    </row>
    <row r="213" spans="9:10">
      <c r="I213" s="1"/>
      <c r="J213" s="1"/>
    </row>
    <row r="214" spans="9:10">
      <c r="I214" s="1"/>
      <c r="J214" s="1"/>
    </row>
    <row r="215" spans="9:10">
      <c r="I215" s="1"/>
      <c r="J215" s="1"/>
    </row>
    <row r="216" spans="9:10">
      <c r="I216" s="1"/>
      <c r="J216" s="1"/>
    </row>
    <row r="217" spans="9:10">
      <c r="I217" s="1"/>
      <c r="J217" s="1"/>
    </row>
    <row r="218" spans="9:10">
      <c r="I218" s="1"/>
      <c r="J218" s="1"/>
    </row>
    <row r="219" spans="9:10">
      <c r="I219" s="1"/>
      <c r="J219" s="1"/>
    </row>
    <row r="220" spans="9:10">
      <c r="I220" s="1"/>
      <c r="J220" s="1"/>
    </row>
    <row r="221" spans="9:10">
      <c r="I221" s="1"/>
      <c r="J221" s="1"/>
    </row>
    <row r="222" spans="9:10">
      <c r="I222" s="1"/>
      <c r="J222" s="1"/>
    </row>
    <row r="223" spans="9:10">
      <c r="I223" s="1"/>
      <c r="J223" s="1"/>
    </row>
    <row r="224" spans="9:10">
      <c r="I224" s="1"/>
      <c r="J224" s="1"/>
    </row>
    <row r="225" spans="9:10">
      <c r="I225" s="1"/>
      <c r="J225" s="1"/>
    </row>
    <row r="226" spans="9:10">
      <c r="I226" s="1"/>
      <c r="J226" s="1"/>
    </row>
    <row r="227" spans="9:10">
      <c r="I227" s="1"/>
      <c r="J227" s="1"/>
    </row>
    <row r="228" spans="9:10">
      <c r="I228" s="1"/>
      <c r="J228" s="1"/>
    </row>
    <row r="229" spans="9:10">
      <c r="I229" s="1"/>
      <c r="J229" s="1"/>
    </row>
    <row r="230" spans="9:10">
      <c r="I230" s="1"/>
      <c r="J230" s="1"/>
    </row>
    <row r="231" spans="9:10">
      <c r="I231" s="1"/>
      <c r="J231" s="1"/>
    </row>
    <row r="232" spans="9:10">
      <c r="I232" s="1"/>
      <c r="J232" s="1"/>
    </row>
    <row r="233" spans="9:10">
      <c r="I233" s="1"/>
      <c r="J233" s="1"/>
    </row>
    <row r="234" spans="9:10">
      <c r="I234" s="1"/>
      <c r="J234" s="1"/>
    </row>
    <row r="235" spans="9:10">
      <c r="I235" s="1"/>
      <c r="J235" s="1"/>
    </row>
    <row r="236" spans="9:10">
      <c r="I236" s="1"/>
      <c r="J236" s="1"/>
    </row>
    <row r="237" spans="9:10">
      <c r="I237" s="1"/>
      <c r="J237" s="1"/>
    </row>
    <row r="238" spans="9:10">
      <c r="I238" s="1"/>
      <c r="J238" s="1"/>
    </row>
    <row r="239" spans="9:10">
      <c r="I239" s="1"/>
      <c r="J239" s="1"/>
    </row>
    <row r="240" spans="9:10">
      <c r="I240" s="1"/>
      <c r="J240" s="1"/>
    </row>
    <row r="241" spans="9:10">
      <c r="I241" s="1"/>
      <c r="J241" s="1"/>
    </row>
    <row r="242" spans="9:10">
      <c r="I242" s="1"/>
      <c r="J242" s="1"/>
    </row>
    <row r="243" spans="9:10">
      <c r="I243" s="1"/>
      <c r="J243" s="1"/>
    </row>
    <row r="244" spans="9:10">
      <c r="I244" s="1"/>
      <c r="J244" s="1"/>
    </row>
    <row r="245" spans="9:10">
      <c r="I245" s="1"/>
      <c r="J245" s="1"/>
    </row>
    <row r="246" spans="9:10">
      <c r="I246" s="1"/>
      <c r="J246" s="1"/>
    </row>
    <row r="247" spans="9:10">
      <c r="I247" s="1"/>
      <c r="J247" s="1"/>
    </row>
    <row r="248" spans="9:10">
      <c r="I248" s="1"/>
      <c r="J248" s="1"/>
    </row>
    <row r="249" spans="9:10">
      <c r="I249" s="1"/>
      <c r="J249" s="1"/>
    </row>
    <row r="250" spans="9:10">
      <c r="I250" s="1"/>
      <c r="J250" s="1"/>
    </row>
    <row r="251" spans="9:10">
      <c r="I251" s="1"/>
      <c r="J251" s="1"/>
    </row>
    <row r="252" spans="9:10">
      <c r="I252" s="1"/>
      <c r="J252" s="1"/>
    </row>
    <row r="253" spans="9:10">
      <c r="I253" s="1"/>
      <c r="J253" s="1"/>
    </row>
    <row r="254" spans="9:10">
      <c r="I254" s="1"/>
      <c r="J254" s="1"/>
    </row>
    <row r="255" spans="9:10">
      <c r="I255" s="1"/>
      <c r="J255" s="1"/>
    </row>
    <row r="256" spans="9:10">
      <c r="I256" s="1"/>
      <c r="J256" s="1"/>
    </row>
    <row r="257" spans="9:10">
      <c r="I257" s="1"/>
      <c r="J257" s="1"/>
    </row>
    <row r="258" spans="9:10">
      <c r="I258" s="1"/>
      <c r="J258" s="1"/>
    </row>
    <row r="259" spans="9:10">
      <c r="I259" s="1"/>
      <c r="J259" s="1"/>
    </row>
    <row r="260" spans="9:10">
      <c r="I260" s="1"/>
      <c r="J260" s="1"/>
    </row>
    <row r="261" spans="9:10">
      <c r="I261" s="1"/>
      <c r="J261" s="1"/>
    </row>
    <row r="262" spans="9:10">
      <c r="I262" s="1"/>
      <c r="J262" s="1"/>
    </row>
    <row r="263" spans="9:10">
      <c r="I263" s="1"/>
      <c r="J263" s="1"/>
    </row>
    <row r="264" spans="9:10">
      <c r="I264" s="1"/>
      <c r="J264" s="1"/>
    </row>
    <row r="265" spans="9:10">
      <c r="I265" s="1"/>
      <c r="J265" s="1"/>
    </row>
    <row r="266" spans="9:10">
      <c r="I266" s="1"/>
      <c r="J266" s="1"/>
    </row>
    <row r="267" spans="9:10">
      <c r="I267" s="1"/>
      <c r="J267" s="1"/>
    </row>
    <row r="268" spans="9:10">
      <c r="I268" s="1"/>
      <c r="J268" s="1"/>
    </row>
    <row r="269" spans="9:10">
      <c r="I269" s="1"/>
      <c r="J269" s="1"/>
    </row>
    <row r="270" spans="9:10">
      <c r="I270" s="1"/>
      <c r="J270" s="1"/>
    </row>
    <row r="271" spans="9:10">
      <c r="I271" s="1"/>
      <c r="J271" s="1"/>
    </row>
    <row r="272" spans="9:10">
      <c r="I272" s="1"/>
      <c r="J272" s="1"/>
    </row>
    <row r="273" spans="9:10">
      <c r="I273" s="1"/>
      <c r="J273" s="1"/>
    </row>
    <row r="274" spans="9:10">
      <c r="I274" s="1"/>
      <c r="J274" s="1"/>
    </row>
    <row r="275" spans="9:10">
      <c r="I275" s="1"/>
      <c r="J275" s="1"/>
    </row>
    <row r="276" spans="9:10">
      <c r="I276" s="1"/>
      <c r="J276" s="1"/>
    </row>
    <row r="277" spans="9:10">
      <c r="I277" s="1"/>
      <c r="J277" s="1"/>
    </row>
    <row r="278" spans="9:10">
      <c r="I278" s="1"/>
      <c r="J278" s="1"/>
    </row>
    <row r="279" spans="9:10">
      <c r="I279" s="1"/>
      <c r="J279" s="1"/>
    </row>
    <row r="280" spans="9:10">
      <c r="I280" s="1"/>
      <c r="J280" s="1"/>
    </row>
    <row r="281" spans="9:10">
      <c r="I281" s="1"/>
      <c r="J281" s="1"/>
    </row>
    <row r="282" spans="9:10">
      <c r="I282" s="1"/>
      <c r="J282" s="1"/>
    </row>
    <row r="283" spans="9:10">
      <c r="I283" s="1"/>
      <c r="J283" s="1"/>
    </row>
    <row r="284" spans="9:10">
      <c r="I284" s="1"/>
      <c r="J284" s="1"/>
    </row>
    <row r="285" spans="9:10">
      <c r="I285" s="1"/>
      <c r="J285" s="1"/>
    </row>
    <row r="286" spans="9:10">
      <c r="I286" s="1"/>
      <c r="J286" s="1"/>
    </row>
    <row r="287" spans="9:10">
      <c r="I287" s="1"/>
      <c r="J287" s="1"/>
    </row>
    <row r="288" spans="9:10">
      <c r="I288" s="1"/>
      <c r="J288" s="1"/>
    </row>
    <row r="289" spans="9:10">
      <c r="I289" s="1"/>
      <c r="J289" s="1"/>
    </row>
    <row r="290" spans="9:10">
      <c r="I290" s="1"/>
      <c r="J290" s="1"/>
    </row>
    <row r="291" spans="9:10">
      <c r="I291" s="1"/>
      <c r="J291" s="1"/>
    </row>
    <row r="292" spans="9:10">
      <c r="I292" s="1"/>
      <c r="J292" s="1"/>
    </row>
    <row r="293" spans="9:10">
      <c r="I293" s="1"/>
      <c r="J293" s="1"/>
    </row>
    <row r="294" spans="9:10">
      <c r="I294" s="1"/>
      <c r="J294" s="1"/>
    </row>
    <row r="295" spans="9:10">
      <c r="I295" s="1"/>
      <c r="J295" s="1"/>
    </row>
    <row r="296" spans="9:10">
      <c r="I296" s="1"/>
      <c r="J296" s="1"/>
    </row>
    <row r="297" spans="9:10">
      <c r="I297" s="1"/>
      <c r="J297" s="1"/>
    </row>
    <row r="298" spans="9:10">
      <c r="I298" s="1"/>
      <c r="J298" s="1"/>
    </row>
    <row r="299" spans="9:10">
      <c r="I299" s="1"/>
      <c r="J299" s="1"/>
    </row>
    <row r="300" spans="9:10">
      <c r="I300" s="1"/>
      <c r="J300" s="1"/>
    </row>
    <row r="301" spans="9:10">
      <c r="I301" s="1"/>
      <c r="J301" s="1"/>
    </row>
    <row r="302" spans="9:10">
      <c r="I302" s="1"/>
      <c r="J302" s="1"/>
    </row>
    <row r="303" spans="9:10">
      <c r="I303" s="1"/>
      <c r="J303" s="1"/>
    </row>
    <row r="304" spans="9:10">
      <c r="I304" s="1"/>
      <c r="J304" s="1"/>
    </row>
    <row r="305" spans="9:10">
      <c r="I305" s="1"/>
      <c r="J305" s="1"/>
    </row>
    <row r="306" spans="9:10">
      <c r="I306" s="1"/>
      <c r="J306" s="1"/>
    </row>
    <row r="307" spans="9:10">
      <c r="I307" s="1"/>
      <c r="J307" s="1"/>
    </row>
  </sheetData>
  <sortState ref="A71:D79">
    <sortCondition descending="1" ref="C71:C79"/>
  </sortState>
  <phoneticPr fontId="2"/>
  <conditionalFormatting sqref="A37:B51 A24:B33 F10 A2:B20 A56:A67 A71:A79">
    <cfRule type="cellIs" dxfId="1" priority="3" stopIfTrue="1" operator="equal">
      <formula>"買"</formula>
    </cfRule>
    <cfRule type="cellIs" dxfId="0" priority="4" stopIfTrue="1" operator="equal">
      <formula>"売"</formula>
    </cfRule>
  </conditionalFormatting>
  <dataValidations count="4">
    <dataValidation type="list" allowBlank="1" showInputMessage="1" showErrorMessage="1" sqref="B24:B33 WVJ983077:WVJ983091 WLN983077:WLN983091 WBR983077:WBR983091 VRV983077:VRV983091 VHZ983077:VHZ983091 UYD983077:UYD983091 UOH983077:UOH983091 UEL983077:UEL983091 TUP983077:TUP983091 TKT983077:TKT983091 TAX983077:TAX983091 SRB983077:SRB983091 SHF983077:SHF983091 RXJ983077:RXJ983091 RNN983077:RNN983091 RDR983077:RDR983091 QTV983077:QTV983091 QJZ983077:QJZ983091 QAD983077:QAD983091 PQH983077:PQH983091 PGL983077:PGL983091 OWP983077:OWP983091 OMT983077:OMT983091 OCX983077:OCX983091 NTB983077:NTB983091 NJF983077:NJF983091 MZJ983077:MZJ983091 MPN983077:MPN983091 MFR983077:MFR983091 LVV983077:LVV983091 LLZ983077:LLZ983091 LCD983077:LCD983091 KSH983077:KSH983091 KIL983077:KIL983091 JYP983077:JYP983091 JOT983077:JOT983091 JEX983077:JEX983091 IVB983077:IVB983091 ILF983077:ILF983091 IBJ983077:IBJ983091 HRN983077:HRN983091 HHR983077:HHR983091 GXV983077:GXV983091 GNZ983077:GNZ983091 GED983077:GED983091 FUH983077:FUH983091 FKL983077:FKL983091 FAP983077:FAP983091 EQT983077:EQT983091 EGX983077:EGX983091 DXB983077:DXB983091 DNF983077:DNF983091 DDJ983077:DDJ983091 CTN983077:CTN983091 CJR983077:CJR983091 BZV983077:BZV983091 BPZ983077:BPZ983091 BGD983077:BGD983091 AWH983077:AWH983091 AML983077:AML983091 ACP983077:ACP983091 ST983077:ST983091 IX983077:IX983091 B983077:B983091 WVJ917541:WVJ917555 WLN917541:WLN917555 WBR917541:WBR917555 VRV917541:VRV917555 VHZ917541:VHZ917555 UYD917541:UYD917555 UOH917541:UOH917555 UEL917541:UEL917555 TUP917541:TUP917555 TKT917541:TKT917555 TAX917541:TAX917555 SRB917541:SRB917555 SHF917541:SHF917555 RXJ917541:RXJ917555 RNN917541:RNN917555 RDR917541:RDR917555 QTV917541:QTV917555 QJZ917541:QJZ917555 QAD917541:QAD917555 PQH917541:PQH917555 PGL917541:PGL917555 OWP917541:OWP917555 OMT917541:OMT917555 OCX917541:OCX917555 NTB917541:NTB917555 NJF917541:NJF917555 MZJ917541:MZJ917555 MPN917541:MPN917555 MFR917541:MFR917555 LVV917541:LVV917555 LLZ917541:LLZ917555 LCD917541:LCD917555 KSH917541:KSH917555 KIL917541:KIL917555 JYP917541:JYP917555 JOT917541:JOT917555 JEX917541:JEX917555 IVB917541:IVB917555 ILF917541:ILF917555 IBJ917541:IBJ917555 HRN917541:HRN917555 HHR917541:HHR917555 GXV917541:GXV917555 GNZ917541:GNZ917555 GED917541:GED917555 FUH917541:FUH917555 FKL917541:FKL917555 FAP917541:FAP917555 EQT917541:EQT917555 EGX917541:EGX917555 DXB917541:DXB917555 DNF917541:DNF917555 DDJ917541:DDJ917555 CTN917541:CTN917555 CJR917541:CJR917555 BZV917541:BZV917555 BPZ917541:BPZ917555 BGD917541:BGD917555 AWH917541:AWH917555 AML917541:AML917555 ACP917541:ACP917555 ST917541:ST917555 IX917541:IX917555 B917541:B917555 WVJ852005:WVJ852019 WLN852005:WLN852019 WBR852005:WBR852019 VRV852005:VRV852019 VHZ852005:VHZ852019 UYD852005:UYD852019 UOH852005:UOH852019 UEL852005:UEL852019 TUP852005:TUP852019 TKT852005:TKT852019 TAX852005:TAX852019 SRB852005:SRB852019 SHF852005:SHF852019 RXJ852005:RXJ852019 RNN852005:RNN852019 RDR852005:RDR852019 QTV852005:QTV852019 QJZ852005:QJZ852019 QAD852005:QAD852019 PQH852005:PQH852019 PGL852005:PGL852019 OWP852005:OWP852019 OMT852005:OMT852019 OCX852005:OCX852019 NTB852005:NTB852019 NJF852005:NJF852019 MZJ852005:MZJ852019 MPN852005:MPN852019 MFR852005:MFR852019 LVV852005:LVV852019 LLZ852005:LLZ852019 LCD852005:LCD852019 KSH852005:KSH852019 KIL852005:KIL852019 JYP852005:JYP852019 JOT852005:JOT852019 JEX852005:JEX852019 IVB852005:IVB852019 ILF852005:ILF852019 IBJ852005:IBJ852019 HRN852005:HRN852019 HHR852005:HHR852019 GXV852005:GXV852019 GNZ852005:GNZ852019 GED852005:GED852019 FUH852005:FUH852019 FKL852005:FKL852019 FAP852005:FAP852019 EQT852005:EQT852019 EGX852005:EGX852019 DXB852005:DXB852019 DNF852005:DNF852019 DDJ852005:DDJ852019 CTN852005:CTN852019 CJR852005:CJR852019 BZV852005:BZV852019 BPZ852005:BPZ852019 BGD852005:BGD852019 AWH852005:AWH852019 AML852005:AML852019 ACP852005:ACP852019 ST852005:ST852019 IX852005:IX852019 B852005:B852019 WVJ786469:WVJ786483 WLN786469:WLN786483 WBR786469:WBR786483 VRV786469:VRV786483 VHZ786469:VHZ786483 UYD786469:UYD786483 UOH786469:UOH786483 UEL786469:UEL786483 TUP786469:TUP786483 TKT786469:TKT786483 TAX786469:TAX786483 SRB786469:SRB786483 SHF786469:SHF786483 RXJ786469:RXJ786483 RNN786469:RNN786483 RDR786469:RDR786483 QTV786469:QTV786483 QJZ786469:QJZ786483 QAD786469:QAD786483 PQH786469:PQH786483 PGL786469:PGL786483 OWP786469:OWP786483 OMT786469:OMT786483 OCX786469:OCX786483 NTB786469:NTB786483 NJF786469:NJF786483 MZJ786469:MZJ786483 MPN786469:MPN786483 MFR786469:MFR786483 LVV786469:LVV786483 LLZ786469:LLZ786483 LCD786469:LCD786483 KSH786469:KSH786483 KIL786469:KIL786483 JYP786469:JYP786483 JOT786469:JOT786483 JEX786469:JEX786483 IVB786469:IVB786483 ILF786469:ILF786483 IBJ786469:IBJ786483 HRN786469:HRN786483 HHR786469:HHR786483 GXV786469:GXV786483 GNZ786469:GNZ786483 GED786469:GED786483 FUH786469:FUH786483 FKL786469:FKL786483 FAP786469:FAP786483 EQT786469:EQT786483 EGX786469:EGX786483 DXB786469:DXB786483 DNF786469:DNF786483 DDJ786469:DDJ786483 CTN786469:CTN786483 CJR786469:CJR786483 BZV786469:BZV786483 BPZ786469:BPZ786483 BGD786469:BGD786483 AWH786469:AWH786483 AML786469:AML786483 ACP786469:ACP786483 ST786469:ST786483 IX786469:IX786483 B786469:B786483 WVJ720933:WVJ720947 WLN720933:WLN720947 WBR720933:WBR720947 VRV720933:VRV720947 VHZ720933:VHZ720947 UYD720933:UYD720947 UOH720933:UOH720947 UEL720933:UEL720947 TUP720933:TUP720947 TKT720933:TKT720947 TAX720933:TAX720947 SRB720933:SRB720947 SHF720933:SHF720947 RXJ720933:RXJ720947 RNN720933:RNN720947 RDR720933:RDR720947 QTV720933:QTV720947 QJZ720933:QJZ720947 QAD720933:QAD720947 PQH720933:PQH720947 PGL720933:PGL720947 OWP720933:OWP720947 OMT720933:OMT720947 OCX720933:OCX720947 NTB720933:NTB720947 NJF720933:NJF720947 MZJ720933:MZJ720947 MPN720933:MPN720947 MFR720933:MFR720947 LVV720933:LVV720947 LLZ720933:LLZ720947 LCD720933:LCD720947 KSH720933:KSH720947 KIL720933:KIL720947 JYP720933:JYP720947 JOT720933:JOT720947 JEX720933:JEX720947 IVB720933:IVB720947 ILF720933:ILF720947 IBJ720933:IBJ720947 HRN720933:HRN720947 HHR720933:HHR720947 GXV720933:GXV720947 GNZ720933:GNZ720947 GED720933:GED720947 FUH720933:FUH720947 FKL720933:FKL720947 FAP720933:FAP720947 EQT720933:EQT720947 EGX720933:EGX720947 DXB720933:DXB720947 DNF720933:DNF720947 DDJ720933:DDJ720947 CTN720933:CTN720947 CJR720933:CJR720947 BZV720933:BZV720947 BPZ720933:BPZ720947 BGD720933:BGD720947 AWH720933:AWH720947 AML720933:AML720947 ACP720933:ACP720947 ST720933:ST720947 IX720933:IX720947 B720933:B720947 WVJ655397:WVJ655411 WLN655397:WLN655411 WBR655397:WBR655411 VRV655397:VRV655411 VHZ655397:VHZ655411 UYD655397:UYD655411 UOH655397:UOH655411 UEL655397:UEL655411 TUP655397:TUP655411 TKT655397:TKT655411 TAX655397:TAX655411 SRB655397:SRB655411 SHF655397:SHF655411 RXJ655397:RXJ655411 RNN655397:RNN655411 RDR655397:RDR655411 QTV655397:QTV655411 QJZ655397:QJZ655411 QAD655397:QAD655411 PQH655397:PQH655411 PGL655397:PGL655411 OWP655397:OWP655411 OMT655397:OMT655411 OCX655397:OCX655411 NTB655397:NTB655411 NJF655397:NJF655411 MZJ655397:MZJ655411 MPN655397:MPN655411 MFR655397:MFR655411 LVV655397:LVV655411 LLZ655397:LLZ655411 LCD655397:LCD655411 KSH655397:KSH655411 KIL655397:KIL655411 JYP655397:JYP655411 JOT655397:JOT655411 JEX655397:JEX655411 IVB655397:IVB655411 ILF655397:ILF655411 IBJ655397:IBJ655411 HRN655397:HRN655411 HHR655397:HHR655411 GXV655397:GXV655411 GNZ655397:GNZ655411 GED655397:GED655411 FUH655397:FUH655411 FKL655397:FKL655411 FAP655397:FAP655411 EQT655397:EQT655411 EGX655397:EGX655411 DXB655397:DXB655411 DNF655397:DNF655411 DDJ655397:DDJ655411 CTN655397:CTN655411 CJR655397:CJR655411 BZV655397:BZV655411 BPZ655397:BPZ655411 BGD655397:BGD655411 AWH655397:AWH655411 AML655397:AML655411 ACP655397:ACP655411 ST655397:ST655411 IX655397:IX655411 B655397:B655411 WVJ589861:WVJ589875 WLN589861:WLN589875 WBR589861:WBR589875 VRV589861:VRV589875 VHZ589861:VHZ589875 UYD589861:UYD589875 UOH589861:UOH589875 UEL589861:UEL589875 TUP589861:TUP589875 TKT589861:TKT589875 TAX589861:TAX589875 SRB589861:SRB589875 SHF589861:SHF589875 RXJ589861:RXJ589875 RNN589861:RNN589875 RDR589861:RDR589875 QTV589861:QTV589875 QJZ589861:QJZ589875 QAD589861:QAD589875 PQH589861:PQH589875 PGL589861:PGL589875 OWP589861:OWP589875 OMT589861:OMT589875 OCX589861:OCX589875 NTB589861:NTB589875 NJF589861:NJF589875 MZJ589861:MZJ589875 MPN589861:MPN589875 MFR589861:MFR589875 LVV589861:LVV589875 LLZ589861:LLZ589875 LCD589861:LCD589875 KSH589861:KSH589875 KIL589861:KIL589875 JYP589861:JYP589875 JOT589861:JOT589875 JEX589861:JEX589875 IVB589861:IVB589875 ILF589861:ILF589875 IBJ589861:IBJ589875 HRN589861:HRN589875 HHR589861:HHR589875 GXV589861:GXV589875 GNZ589861:GNZ589875 GED589861:GED589875 FUH589861:FUH589875 FKL589861:FKL589875 FAP589861:FAP589875 EQT589861:EQT589875 EGX589861:EGX589875 DXB589861:DXB589875 DNF589861:DNF589875 DDJ589861:DDJ589875 CTN589861:CTN589875 CJR589861:CJR589875 BZV589861:BZV589875 BPZ589861:BPZ589875 BGD589861:BGD589875 AWH589861:AWH589875 AML589861:AML589875 ACP589861:ACP589875 ST589861:ST589875 IX589861:IX589875 B589861:B589875 WVJ524325:WVJ524339 WLN524325:WLN524339 WBR524325:WBR524339 VRV524325:VRV524339 VHZ524325:VHZ524339 UYD524325:UYD524339 UOH524325:UOH524339 UEL524325:UEL524339 TUP524325:TUP524339 TKT524325:TKT524339 TAX524325:TAX524339 SRB524325:SRB524339 SHF524325:SHF524339 RXJ524325:RXJ524339 RNN524325:RNN524339 RDR524325:RDR524339 QTV524325:QTV524339 QJZ524325:QJZ524339 QAD524325:QAD524339 PQH524325:PQH524339 PGL524325:PGL524339 OWP524325:OWP524339 OMT524325:OMT524339 OCX524325:OCX524339 NTB524325:NTB524339 NJF524325:NJF524339 MZJ524325:MZJ524339 MPN524325:MPN524339 MFR524325:MFR524339 LVV524325:LVV524339 LLZ524325:LLZ524339 LCD524325:LCD524339 KSH524325:KSH524339 KIL524325:KIL524339 JYP524325:JYP524339 JOT524325:JOT524339 JEX524325:JEX524339 IVB524325:IVB524339 ILF524325:ILF524339 IBJ524325:IBJ524339 HRN524325:HRN524339 HHR524325:HHR524339 GXV524325:GXV524339 GNZ524325:GNZ524339 GED524325:GED524339 FUH524325:FUH524339 FKL524325:FKL524339 FAP524325:FAP524339 EQT524325:EQT524339 EGX524325:EGX524339 DXB524325:DXB524339 DNF524325:DNF524339 DDJ524325:DDJ524339 CTN524325:CTN524339 CJR524325:CJR524339 BZV524325:BZV524339 BPZ524325:BPZ524339 BGD524325:BGD524339 AWH524325:AWH524339 AML524325:AML524339 ACP524325:ACP524339 ST524325:ST524339 IX524325:IX524339 B524325:B524339 WVJ458789:WVJ458803 WLN458789:WLN458803 WBR458789:WBR458803 VRV458789:VRV458803 VHZ458789:VHZ458803 UYD458789:UYD458803 UOH458789:UOH458803 UEL458789:UEL458803 TUP458789:TUP458803 TKT458789:TKT458803 TAX458789:TAX458803 SRB458789:SRB458803 SHF458789:SHF458803 RXJ458789:RXJ458803 RNN458789:RNN458803 RDR458789:RDR458803 QTV458789:QTV458803 QJZ458789:QJZ458803 QAD458789:QAD458803 PQH458789:PQH458803 PGL458789:PGL458803 OWP458789:OWP458803 OMT458789:OMT458803 OCX458789:OCX458803 NTB458789:NTB458803 NJF458789:NJF458803 MZJ458789:MZJ458803 MPN458789:MPN458803 MFR458789:MFR458803 LVV458789:LVV458803 LLZ458789:LLZ458803 LCD458789:LCD458803 KSH458789:KSH458803 KIL458789:KIL458803 JYP458789:JYP458803 JOT458789:JOT458803 JEX458789:JEX458803 IVB458789:IVB458803 ILF458789:ILF458803 IBJ458789:IBJ458803 HRN458789:HRN458803 HHR458789:HHR458803 GXV458789:GXV458803 GNZ458789:GNZ458803 GED458789:GED458803 FUH458789:FUH458803 FKL458789:FKL458803 FAP458789:FAP458803 EQT458789:EQT458803 EGX458789:EGX458803 DXB458789:DXB458803 DNF458789:DNF458803 DDJ458789:DDJ458803 CTN458789:CTN458803 CJR458789:CJR458803 BZV458789:BZV458803 BPZ458789:BPZ458803 BGD458789:BGD458803 AWH458789:AWH458803 AML458789:AML458803 ACP458789:ACP458803 ST458789:ST458803 IX458789:IX458803 B458789:B458803 WVJ393253:WVJ393267 WLN393253:WLN393267 WBR393253:WBR393267 VRV393253:VRV393267 VHZ393253:VHZ393267 UYD393253:UYD393267 UOH393253:UOH393267 UEL393253:UEL393267 TUP393253:TUP393267 TKT393253:TKT393267 TAX393253:TAX393267 SRB393253:SRB393267 SHF393253:SHF393267 RXJ393253:RXJ393267 RNN393253:RNN393267 RDR393253:RDR393267 QTV393253:QTV393267 QJZ393253:QJZ393267 QAD393253:QAD393267 PQH393253:PQH393267 PGL393253:PGL393267 OWP393253:OWP393267 OMT393253:OMT393267 OCX393253:OCX393267 NTB393253:NTB393267 NJF393253:NJF393267 MZJ393253:MZJ393267 MPN393253:MPN393267 MFR393253:MFR393267 LVV393253:LVV393267 LLZ393253:LLZ393267 LCD393253:LCD393267 KSH393253:KSH393267 KIL393253:KIL393267 JYP393253:JYP393267 JOT393253:JOT393267 JEX393253:JEX393267 IVB393253:IVB393267 ILF393253:ILF393267 IBJ393253:IBJ393267 HRN393253:HRN393267 HHR393253:HHR393267 GXV393253:GXV393267 GNZ393253:GNZ393267 GED393253:GED393267 FUH393253:FUH393267 FKL393253:FKL393267 FAP393253:FAP393267 EQT393253:EQT393267 EGX393253:EGX393267 DXB393253:DXB393267 DNF393253:DNF393267 DDJ393253:DDJ393267 CTN393253:CTN393267 CJR393253:CJR393267 BZV393253:BZV393267 BPZ393253:BPZ393267 BGD393253:BGD393267 AWH393253:AWH393267 AML393253:AML393267 ACP393253:ACP393267 ST393253:ST393267 IX393253:IX393267 B393253:B393267 WVJ327717:WVJ327731 WLN327717:WLN327731 WBR327717:WBR327731 VRV327717:VRV327731 VHZ327717:VHZ327731 UYD327717:UYD327731 UOH327717:UOH327731 UEL327717:UEL327731 TUP327717:TUP327731 TKT327717:TKT327731 TAX327717:TAX327731 SRB327717:SRB327731 SHF327717:SHF327731 RXJ327717:RXJ327731 RNN327717:RNN327731 RDR327717:RDR327731 QTV327717:QTV327731 QJZ327717:QJZ327731 QAD327717:QAD327731 PQH327717:PQH327731 PGL327717:PGL327731 OWP327717:OWP327731 OMT327717:OMT327731 OCX327717:OCX327731 NTB327717:NTB327731 NJF327717:NJF327731 MZJ327717:MZJ327731 MPN327717:MPN327731 MFR327717:MFR327731 LVV327717:LVV327731 LLZ327717:LLZ327731 LCD327717:LCD327731 KSH327717:KSH327731 KIL327717:KIL327731 JYP327717:JYP327731 JOT327717:JOT327731 JEX327717:JEX327731 IVB327717:IVB327731 ILF327717:ILF327731 IBJ327717:IBJ327731 HRN327717:HRN327731 HHR327717:HHR327731 GXV327717:GXV327731 GNZ327717:GNZ327731 GED327717:GED327731 FUH327717:FUH327731 FKL327717:FKL327731 FAP327717:FAP327731 EQT327717:EQT327731 EGX327717:EGX327731 DXB327717:DXB327731 DNF327717:DNF327731 DDJ327717:DDJ327731 CTN327717:CTN327731 CJR327717:CJR327731 BZV327717:BZV327731 BPZ327717:BPZ327731 BGD327717:BGD327731 AWH327717:AWH327731 AML327717:AML327731 ACP327717:ACP327731 ST327717:ST327731 IX327717:IX327731 B327717:B327731 WVJ262181:WVJ262195 WLN262181:WLN262195 WBR262181:WBR262195 VRV262181:VRV262195 VHZ262181:VHZ262195 UYD262181:UYD262195 UOH262181:UOH262195 UEL262181:UEL262195 TUP262181:TUP262195 TKT262181:TKT262195 TAX262181:TAX262195 SRB262181:SRB262195 SHF262181:SHF262195 RXJ262181:RXJ262195 RNN262181:RNN262195 RDR262181:RDR262195 QTV262181:QTV262195 QJZ262181:QJZ262195 QAD262181:QAD262195 PQH262181:PQH262195 PGL262181:PGL262195 OWP262181:OWP262195 OMT262181:OMT262195 OCX262181:OCX262195 NTB262181:NTB262195 NJF262181:NJF262195 MZJ262181:MZJ262195 MPN262181:MPN262195 MFR262181:MFR262195 LVV262181:LVV262195 LLZ262181:LLZ262195 LCD262181:LCD262195 KSH262181:KSH262195 KIL262181:KIL262195 JYP262181:JYP262195 JOT262181:JOT262195 JEX262181:JEX262195 IVB262181:IVB262195 ILF262181:ILF262195 IBJ262181:IBJ262195 HRN262181:HRN262195 HHR262181:HHR262195 GXV262181:GXV262195 GNZ262181:GNZ262195 GED262181:GED262195 FUH262181:FUH262195 FKL262181:FKL262195 FAP262181:FAP262195 EQT262181:EQT262195 EGX262181:EGX262195 DXB262181:DXB262195 DNF262181:DNF262195 DDJ262181:DDJ262195 CTN262181:CTN262195 CJR262181:CJR262195 BZV262181:BZV262195 BPZ262181:BPZ262195 BGD262181:BGD262195 AWH262181:AWH262195 AML262181:AML262195 ACP262181:ACP262195 ST262181:ST262195 IX262181:IX262195 B262181:B262195 WVJ196645:WVJ196659 WLN196645:WLN196659 WBR196645:WBR196659 VRV196645:VRV196659 VHZ196645:VHZ196659 UYD196645:UYD196659 UOH196645:UOH196659 UEL196645:UEL196659 TUP196645:TUP196659 TKT196645:TKT196659 TAX196645:TAX196659 SRB196645:SRB196659 SHF196645:SHF196659 RXJ196645:RXJ196659 RNN196645:RNN196659 RDR196645:RDR196659 QTV196645:QTV196659 QJZ196645:QJZ196659 QAD196645:QAD196659 PQH196645:PQH196659 PGL196645:PGL196659 OWP196645:OWP196659 OMT196645:OMT196659 OCX196645:OCX196659 NTB196645:NTB196659 NJF196645:NJF196659 MZJ196645:MZJ196659 MPN196645:MPN196659 MFR196645:MFR196659 LVV196645:LVV196659 LLZ196645:LLZ196659 LCD196645:LCD196659 KSH196645:KSH196659 KIL196645:KIL196659 JYP196645:JYP196659 JOT196645:JOT196659 JEX196645:JEX196659 IVB196645:IVB196659 ILF196645:ILF196659 IBJ196645:IBJ196659 HRN196645:HRN196659 HHR196645:HHR196659 GXV196645:GXV196659 GNZ196645:GNZ196659 GED196645:GED196659 FUH196645:FUH196659 FKL196645:FKL196659 FAP196645:FAP196659 EQT196645:EQT196659 EGX196645:EGX196659 DXB196645:DXB196659 DNF196645:DNF196659 DDJ196645:DDJ196659 CTN196645:CTN196659 CJR196645:CJR196659 BZV196645:BZV196659 BPZ196645:BPZ196659 BGD196645:BGD196659 AWH196645:AWH196659 AML196645:AML196659 ACP196645:ACP196659 ST196645:ST196659 IX196645:IX196659 B196645:B196659 WVJ131109:WVJ131123 WLN131109:WLN131123 WBR131109:WBR131123 VRV131109:VRV131123 VHZ131109:VHZ131123 UYD131109:UYD131123 UOH131109:UOH131123 UEL131109:UEL131123 TUP131109:TUP131123 TKT131109:TKT131123 TAX131109:TAX131123 SRB131109:SRB131123 SHF131109:SHF131123 RXJ131109:RXJ131123 RNN131109:RNN131123 RDR131109:RDR131123 QTV131109:QTV131123 QJZ131109:QJZ131123 QAD131109:QAD131123 PQH131109:PQH131123 PGL131109:PGL131123 OWP131109:OWP131123 OMT131109:OMT131123 OCX131109:OCX131123 NTB131109:NTB131123 NJF131109:NJF131123 MZJ131109:MZJ131123 MPN131109:MPN131123 MFR131109:MFR131123 LVV131109:LVV131123 LLZ131109:LLZ131123 LCD131109:LCD131123 KSH131109:KSH131123 KIL131109:KIL131123 JYP131109:JYP131123 JOT131109:JOT131123 JEX131109:JEX131123 IVB131109:IVB131123 ILF131109:ILF131123 IBJ131109:IBJ131123 HRN131109:HRN131123 HHR131109:HHR131123 GXV131109:GXV131123 GNZ131109:GNZ131123 GED131109:GED131123 FUH131109:FUH131123 FKL131109:FKL131123 FAP131109:FAP131123 EQT131109:EQT131123 EGX131109:EGX131123 DXB131109:DXB131123 DNF131109:DNF131123 DDJ131109:DDJ131123 CTN131109:CTN131123 CJR131109:CJR131123 BZV131109:BZV131123 BPZ131109:BPZ131123 BGD131109:BGD131123 AWH131109:AWH131123 AML131109:AML131123 ACP131109:ACP131123 ST131109:ST131123 IX131109:IX131123 B131109:B131123 WVJ65573:WVJ65587 WLN65573:WLN65587 WBR65573:WBR65587 VRV65573:VRV65587 VHZ65573:VHZ65587 UYD65573:UYD65587 UOH65573:UOH65587 UEL65573:UEL65587 TUP65573:TUP65587 TKT65573:TKT65587 TAX65573:TAX65587 SRB65573:SRB65587 SHF65573:SHF65587 RXJ65573:RXJ65587 RNN65573:RNN65587 RDR65573:RDR65587 QTV65573:QTV65587 QJZ65573:QJZ65587 QAD65573:QAD65587 PQH65573:PQH65587 PGL65573:PGL65587 OWP65573:OWP65587 OMT65573:OMT65587 OCX65573:OCX65587 NTB65573:NTB65587 NJF65573:NJF65587 MZJ65573:MZJ65587 MPN65573:MPN65587 MFR65573:MFR65587 LVV65573:LVV65587 LLZ65573:LLZ65587 LCD65573:LCD65587 KSH65573:KSH65587 KIL65573:KIL65587 JYP65573:JYP65587 JOT65573:JOT65587 JEX65573:JEX65587 IVB65573:IVB65587 ILF65573:ILF65587 IBJ65573:IBJ65587 HRN65573:HRN65587 HHR65573:HHR65587 GXV65573:GXV65587 GNZ65573:GNZ65587 GED65573:GED65587 FUH65573:FUH65587 FKL65573:FKL65587 FAP65573:FAP65587 EQT65573:EQT65587 EGX65573:EGX65587 DXB65573:DXB65587 DNF65573:DNF65587 DDJ65573:DDJ65587 CTN65573:CTN65587 CJR65573:CJR65587 BZV65573:BZV65587 BPZ65573:BPZ65587 BGD65573:BGD65587 AWH65573:AWH65587 AML65573:AML65587 ACP65573:ACP65587 ST65573:ST65587 IX65573:IX65587 B65573:B65587 WVJ37:WVJ51 WLN37:WLN51 WBR37:WBR51 VRV37:VRV51 VHZ37:VHZ51 UYD37:UYD51 UOH37:UOH51 UEL37:UEL51 TUP37:TUP51 TKT37:TKT51 TAX37:TAX51 SRB37:SRB51 SHF37:SHF51 RXJ37:RXJ51 RNN37:RNN51 RDR37:RDR51 QTV37:QTV51 QJZ37:QJZ51 QAD37:QAD51 PQH37:PQH51 PGL37:PGL51 OWP37:OWP51 OMT37:OMT51 OCX37:OCX51 NTB37:NTB51 NJF37:NJF51 MZJ37:MZJ51 MPN37:MPN51 MFR37:MFR51 LVV37:LVV51 LLZ37:LLZ51 LCD37:LCD51 KSH37:KSH51 KIL37:KIL51 JYP37:JYP51 JOT37:JOT51 JEX37:JEX51 IVB37:IVB51 ILF37:ILF51 IBJ37:IBJ51 HRN37:HRN51 HHR37:HHR51 GXV37:GXV51 GNZ37:GNZ51 GED37:GED51 FUH37:FUH51 FKL37:FKL51 FAP37:FAP51 EQT37:EQT51 EGX37:EGX51 DXB37:DXB51 DNF37:DNF51 DDJ37:DDJ51 CTN37:CTN51 CJR37:CJR51 BZV37:BZV51 BPZ37:BPZ51 BGD37:BGD51 AWH37:AWH51 AML37:AML51 ACP37:ACP51 ST37:ST51 IX37:IX51 B37:B51 WVJ983064:WVJ983073 WLN983064:WLN983073 WBR983064:WBR983073 VRV983064:VRV983073 VHZ983064:VHZ983073 UYD983064:UYD983073 UOH983064:UOH983073 UEL983064:UEL983073 TUP983064:TUP983073 TKT983064:TKT983073 TAX983064:TAX983073 SRB983064:SRB983073 SHF983064:SHF983073 RXJ983064:RXJ983073 RNN983064:RNN983073 RDR983064:RDR983073 QTV983064:QTV983073 QJZ983064:QJZ983073 QAD983064:QAD983073 PQH983064:PQH983073 PGL983064:PGL983073 OWP983064:OWP983073 OMT983064:OMT983073 OCX983064:OCX983073 NTB983064:NTB983073 NJF983064:NJF983073 MZJ983064:MZJ983073 MPN983064:MPN983073 MFR983064:MFR983073 LVV983064:LVV983073 LLZ983064:LLZ983073 LCD983064:LCD983073 KSH983064:KSH983073 KIL983064:KIL983073 JYP983064:JYP983073 JOT983064:JOT983073 JEX983064:JEX983073 IVB983064:IVB983073 ILF983064:ILF983073 IBJ983064:IBJ983073 HRN983064:HRN983073 HHR983064:HHR983073 GXV983064:GXV983073 GNZ983064:GNZ983073 GED983064:GED983073 FUH983064:FUH983073 FKL983064:FKL983073 FAP983064:FAP983073 EQT983064:EQT983073 EGX983064:EGX983073 DXB983064:DXB983073 DNF983064:DNF983073 DDJ983064:DDJ983073 CTN983064:CTN983073 CJR983064:CJR983073 BZV983064:BZV983073 BPZ983064:BPZ983073 BGD983064:BGD983073 AWH983064:AWH983073 AML983064:AML983073 ACP983064:ACP983073 ST983064:ST983073 IX983064:IX983073 B983064:B983073 WVJ917528:WVJ917537 WLN917528:WLN917537 WBR917528:WBR917537 VRV917528:VRV917537 VHZ917528:VHZ917537 UYD917528:UYD917537 UOH917528:UOH917537 UEL917528:UEL917537 TUP917528:TUP917537 TKT917528:TKT917537 TAX917528:TAX917537 SRB917528:SRB917537 SHF917528:SHF917537 RXJ917528:RXJ917537 RNN917528:RNN917537 RDR917528:RDR917537 QTV917528:QTV917537 QJZ917528:QJZ917537 QAD917528:QAD917537 PQH917528:PQH917537 PGL917528:PGL917537 OWP917528:OWP917537 OMT917528:OMT917537 OCX917528:OCX917537 NTB917528:NTB917537 NJF917528:NJF917537 MZJ917528:MZJ917537 MPN917528:MPN917537 MFR917528:MFR917537 LVV917528:LVV917537 LLZ917528:LLZ917537 LCD917528:LCD917537 KSH917528:KSH917537 KIL917528:KIL917537 JYP917528:JYP917537 JOT917528:JOT917537 JEX917528:JEX917537 IVB917528:IVB917537 ILF917528:ILF917537 IBJ917528:IBJ917537 HRN917528:HRN917537 HHR917528:HHR917537 GXV917528:GXV917537 GNZ917528:GNZ917537 GED917528:GED917537 FUH917528:FUH917537 FKL917528:FKL917537 FAP917528:FAP917537 EQT917528:EQT917537 EGX917528:EGX917537 DXB917528:DXB917537 DNF917528:DNF917537 DDJ917528:DDJ917537 CTN917528:CTN917537 CJR917528:CJR917537 BZV917528:BZV917537 BPZ917528:BPZ917537 BGD917528:BGD917537 AWH917528:AWH917537 AML917528:AML917537 ACP917528:ACP917537 ST917528:ST917537 IX917528:IX917537 B917528:B917537 WVJ851992:WVJ852001 WLN851992:WLN852001 WBR851992:WBR852001 VRV851992:VRV852001 VHZ851992:VHZ852001 UYD851992:UYD852001 UOH851992:UOH852001 UEL851992:UEL852001 TUP851992:TUP852001 TKT851992:TKT852001 TAX851992:TAX852001 SRB851992:SRB852001 SHF851992:SHF852001 RXJ851992:RXJ852001 RNN851992:RNN852001 RDR851992:RDR852001 QTV851992:QTV852001 QJZ851992:QJZ852001 QAD851992:QAD852001 PQH851992:PQH852001 PGL851992:PGL852001 OWP851992:OWP852001 OMT851992:OMT852001 OCX851992:OCX852001 NTB851992:NTB852001 NJF851992:NJF852001 MZJ851992:MZJ852001 MPN851992:MPN852001 MFR851992:MFR852001 LVV851992:LVV852001 LLZ851992:LLZ852001 LCD851992:LCD852001 KSH851992:KSH852001 KIL851992:KIL852001 JYP851992:JYP852001 JOT851992:JOT852001 JEX851992:JEX852001 IVB851992:IVB852001 ILF851992:ILF852001 IBJ851992:IBJ852001 HRN851992:HRN852001 HHR851992:HHR852001 GXV851992:GXV852001 GNZ851992:GNZ852001 GED851992:GED852001 FUH851992:FUH852001 FKL851992:FKL852001 FAP851992:FAP852001 EQT851992:EQT852001 EGX851992:EGX852001 DXB851992:DXB852001 DNF851992:DNF852001 DDJ851992:DDJ852001 CTN851992:CTN852001 CJR851992:CJR852001 BZV851992:BZV852001 BPZ851992:BPZ852001 BGD851992:BGD852001 AWH851992:AWH852001 AML851992:AML852001 ACP851992:ACP852001 ST851992:ST852001 IX851992:IX852001 B851992:B852001 WVJ786456:WVJ786465 WLN786456:WLN786465 WBR786456:WBR786465 VRV786456:VRV786465 VHZ786456:VHZ786465 UYD786456:UYD786465 UOH786456:UOH786465 UEL786456:UEL786465 TUP786456:TUP786465 TKT786456:TKT786465 TAX786456:TAX786465 SRB786456:SRB786465 SHF786456:SHF786465 RXJ786456:RXJ786465 RNN786456:RNN786465 RDR786456:RDR786465 QTV786456:QTV786465 QJZ786456:QJZ786465 QAD786456:QAD786465 PQH786456:PQH786465 PGL786456:PGL786465 OWP786456:OWP786465 OMT786456:OMT786465 OCX786456:OCX786465 NTB786456:NTB786465 NJF786456:NJF786465 MZJ786456:MZJ786465 MPN786456:MPN786465 MFR786456:MFR786465 LVV786456:LVV786465 LLZ786456:LLZ786465 LCD786456:LCD786465 KSH786456:KSH786465 KIL786456:KIL786465 JYP786456:JYP786465 JOT786456:JOT786465 JEX786456:JEX786465 IVB786456:IVB786465 ILF786456:ILF786465 IBJ786456:IBJ786465 HRN786456:HRN786465 HHR786456:HHR786465 GXV786456:GXV786465 GNZ786456:GNZ786465 GED786456:GED786465 FUH786456:FUH786465 FKL786456:FKL786465 FAP786456:FAP786465 EQT786456:EQT786465 EGX786456:EGX786465 DXB786456:DXB786465 DNF786456:DNF786465 DDJ786456:DDJ786465 CTN786456:CTN786465 CJR786456:CJR786465 BZV786456:BZV786465 BPZ786456:BPZ786465 BGD786456:BGD786465 AWH786456:AWH786465 AML786456:AML786465 ACP786456:ACP786465 ST786456:ST786465 IX786456:IX786465 B786456:B786465 WVJ720920:WVJ720929 WLN720920:WLN720929 WBR720920:WBR720929 VRV720920:VRV720929 VHZ720920:VHZ720929 UYD720920:UYD720929 UOH720920:UOH720929 UEL720920:UEL720929 TUP720920:TUP720929 TKT720920:TKT720929 TAX720920:TAX720929 SRB720920:SRB720929 SHF720920:SHF720929 RXJ720920:RXJ720929 RNN720920:RNN720929 RDR720920:RDR720929 QTV720920:QTV720929 QJZ720920:QJZ720929 QAD720920:QAD720929 PQH720920:PQH720929 PGL720920:PGL720929 OWP720920:OWP720929 OMT720920:OMT720929 OCX720920:OCX720929 NTB720920:NTB720929 NJF720920:NJF720929 MZJ720920:MZJ720929 MPN720920:MPN720929 MFR720920:MFR720929 LVV720920:LVV720929 LLZ720920:LLZ720929 LCD720920:LCD720929 KSH720920:KSH720929 KIL720920:KIL720929 JYP720920:JYP720929 JOT720920:JOT720929 JEX720920:JEX720929 IVB720920:IVB720929 ILF720920:ILF720929 IBJ720920:IBJ720929 HRN720920:HRN720929 HHR720920:HHR720929 GXV720920:GXV720929 GNZ720920:GNZ720929 GED720920:GED720929 FUH720920:FUH720929 FKL720920:FKL720929 FAP720920:FAP720929 EQT720920:EQT720929 EGX720920:EGX720929 DXB720920:DXB720929 DNF720920:DNF720929 DDJ720920:DDJ720929 CTN720920:CTN720929 CJR720920:CJR720929 BZV720920:BZV720929 BPZ720920:BPZ720929 BGD720920:BGD720929 AWH720920:AWH720929 AML720920:AML720929 ACP720920:ACP720929 ST720920:ST720929 IX720920:IX720929 B720920:B720929 WVJ655384:WVJ655393 WLN655384:WLN655393 WBR655384:WBR655393 VRV655384:VRV655393 VHZ655384:VHZ655393 UYD655384:UYD655393 UOH655384:UOH655393 UEL655384:UEL655393 TUP655384:TUP655393 TKT655384:TKT655393 TAX655384:TAX655393 SRB655384:SRB655393 SHF655384:SHF655393 RXJ655384:RXJ655393 RNN655384:RNN655393 RDR655384:RDR655393 QTV655384:QTV655393 QJZ655384:QJZ655393 QAD655384:QAD655393 PQH655384:PQH655393 PGL655384:PGL655393 OWP655384:OWP655393 OMT655384:OMT655393 OCX655384:OCX655393 NTB655384:NTB655393 NJF655384:NJF655393 MZJ655384:MZJ655393 MPN655384:MPN655393 MFR655384:MFR655393 LVV655384:LVV655393 LLZ655384:LLZ655393 LCD655384:LCD655393 KSH655384:KSH655393 KIL655384:KIL655393 JYP655384:JYP655393 JOT655384:JOT655393 JEX655384:JEX655393 IVB655384:IVB655393 ILF655384:ILF655393 IBJ655384:IBJ655393 HRN655384:HRN655393 HHR655384:HHR655393 GXV655384:GXV655393 GNZ655384:GNZ655393 GED655384:GED655393 FUH655384:FUH655393 FKL655384:FKL655393 FAP655384:FAP655393 EQT655384:EQT655393 EGX655384:EGX655393 DXB655384:DXB655393 DNF655384:DNF655393 DDJ655384:DDJ655393 CTN655384:CTN655393 CJR655384:CJR655393 BZV655384:BZV655393 BPZ655384:BPZ655393 BGD655384:BGD655393 AWH655384:AWH655393 AML655384:AML655393 ACP655384:ACP655393 ST655384:ST655393 IX655384:IX655393 B655384:B655393 WVJ589848:WVJ589857 WLN589848:WLN589857 WBR589848:WBR589857 VRV589848:VRV589857 VHZ589848:VHZ589857 UYD589848:UYD589857 UOH589848:UOH589857 UEL589848:UEL589857 TUP589848:TUP589857 TKT589848:TKT589857 TAX589848:TAX589857 SRB589848:SRB589857 SHF589848:SHF589857 RXJ589848:RXJ589857 RNN589848:RNN589857 RDR589848:RDR589857 QTV589848:QTV589857 QJZ589848:QJZ589857 QAD589848:QAD589857 PQH589848:PQH589857 PGL589848:PGL589857 OWP589848:OWP589857 OMT589848:OMT589857 OCX589848:OCX589857 NTB589848:NTB589857 NJF589848:NJF589857 MZJ589848:MZJ589857 MPN589848:MPN589857 MFR589848:MFR589857 LVV589848:LVV589857 LLZ589848:LLZ589857 LCD589848:LCD589857 KSH589848:KSH589857 KIL589848:KIL589857 JYP589848:JYP589857 JOT589848:JOT589857 JEX589848:JEX589857 IVB589848:IVB589857 ILF589848:ILF589857 IBJ589848:IBJ589857 HRN589848:HRN589857 HHR589848:HHR589857 GXV589848:GXV589857 GNZ589848:GNZ589857 GED589848:GED589857 FUH589848:FUH589857 FKL589848:FKL589857 FAP589848:FAP589857 EQT589848:EQT589857 EGX589848:EGX589857 DXB589848:DXB589857 DNF589848:DNF589857 DDJ589848:DDJ589857 CTN589848:CTN589857 CJR589848:CJR589857 BZV589848:BZV589857 BPZ589848:BPZ589857 BGD589848:BGD589857 AWH589848:AWH589857 AML589848:AML589857 ACP589848:ACP589857 ST589848:ST589857 IX589848:IX589857 B589848:B589857 WVJ524312:WVJ524321 WLN524312:WLN524321 WBR524312:WBR524321 VRV524312:VRV524321 VHZ524312:VHZ524321 UYD524312:UYD524321 UOH524312:UOH524321 UEL524312:UEL524321 TUP524312:TUP524321 TKT524312:TKT524321 TAX524312:TAX524321 SRB524312:SRB524321 SHF524312:SHF524321 RXJ524312:RXJ524321 RNN524312:RNN524321 RDR524312:RDR524321 QTV524312:QTV524321 QJZ524312:QJZ524321 QAD524312:QAD524321 PQH524312:PQH524321 PGL524312:PGL524321 OWP524312:OWP524321 OMT524312:OMT524321 OCX524312:OCX524321 NTB524312:NTB524321 NJF524312:NJF524321 MZJ524312:MZJ524321 MPN524312:MPN524321 MFR524312:MFR524321 LVV524312:LVV524321 LLZ524312:LLZ524321 LCD524312:LCD524321 KSH524312:KSH524321 KIL524312:KIL524321 JYP524312:JYP524321 JOT524312:JOT524321 JEX524312:JEX524321 IVB524312:IVB524321 ILF524312:ILF524321 IBJ524312:IBJ524321 HRN524312:HRN524321 HHR524312:HHR524321 GXV524312:GXV524321 GNZ524312:GNZ524321 GED524312:GED524321 FUH524312:FUH524321 FKL524312:FKL524321 FAP524312:FAP524321 EQT524312:EQT524321 EGX524312:EGX524321 DXB524312:DXB524321 DNF524312:DNF524321 DDJ524312:DDJ524321 CTN524312:CTN524321 CJR524312:CJR524321 BZV524312:BZV524321 BPZ524312:BPZ524321 BGD524312:BGD524321 AWH524312:AWH524321 AML524312:AML524321 ACP524312:ACP524321 ST524312:ST524321 IX524312:IX524321 B524312:B524321 WVJ458776:WVJ458785 WLN458776:WLN458785 WBR458776:WBR458785 VRV458776:VRV458785 VHZ458776:VHZ458785 UYD458776:UYD458785 UOH458776:UOH458785 UEL458776:UEL458785 TUP458776:TUP458785 TKT458776:TKT458785 TAX458776:TAX458785 SRB458776:SRB458785 SHF458776:SHF458785 RXJ458776:RXJ458785 RNN458776:RNN458785 RDR458776:RDR458785 QTV458776:QTV458785 QJZ458776:QJZ458785 QAD458776:QAD458785 PQH458776:PQH458785 PGL458776:PGL458785 OWP458776:OWP458785 OMT458776:OMT458785 OCX458776:OCX458785 NTB458776:NTB458785 NJF458776:NJF458785 MZJ458776:MZJ458785 MPN458776:MPN458785 MFR458776:MFR458785 LVV458776:LVV458785 LLZ458776:LLZ458785 LCD458776:LCD458785 KSH458776:KSH458785 KIL458776:KIL458785 JYP458776:JYP458785 JOT458776:JOT458785 JEX458776:JEX458785 IVB458776:IVB458785 ILF458776:ILF458785 IBJ458776:IBJ458785 HRN458776:HRN458785 HHR458776:HHR458785 GXV458776:GXV458785 GNZ458776:GNZ458785 GED458776:GED458785 FUH458776:FUH458785 FKL458776:FKL458785 FAP458776:FAP458785 EQT458776:EQT458785 EGX458776:EGX458785 DXB458776:DXB458785 DNF458776:DNF458785 DDJ458776:DDJ458785 CTN458776:CTN458785 CJR458776:CJR458785 BZV458776:BZV458785 BPZ458776:BPZ458785 BGD458776:BGD458785 AWH458776:AWH458785 AML458776:AML458785 ACP458776:ACP458785 ST458776:ST458785 IX458776:IX458785 B458776:B458785 WVJ393240:WVJ393249 WLN393240:WLN393249 WBR393240:WBR393249 VRV393240:VRV393249 VHZ393240:VHZ393249 UYD393240:UYD393249 UOH393240:UOH393249 UEL393240:UEL393249 TUP393240:TUP393249 TKT393240:TKT393249 TAX393240:TAX393249 SRB393240:SRB393249 SHF393240:SHF393249 RXJ393240:RXJ393249 RNN393240:RNN393249 RDR393240:RDR393249 QTV393240:QTV393249 QJZ393240:QJZ393249 QAD393240:QAD393249 PQH393240:PQH393249 PGL393240:PGL393249 OWP393240:OWP393249 OMT393240:OMT393249 OCX393240:OCX393249 NTB393240:NTB393249 NJF393240:NJF393249 MZJ393240:MZJ393249 MPN393240:MPN393249 MFR393240:MFR393249 LVV393240:LVV393249 LLZ393240:LLZ393249 LCD393240:LCD393249 KSH393240:KSH393249 KIL393240:KIL393249 JYP393240:JYP393249 JOT393240:JOT393249 JEX393240:JEX393249 IVB393240:IVB393249 ILF393240:ILF393249 IBJ393240:IBJ393249 HRN393240:HRN393249 HHR393240:HHR393249 GXV393240:GXV393249 GNZ393240:GNZ393249 GED393240:GED393249 FUH393240:FUH393249 FKL393240:FKL393249 FAP393240:FAP393249 EQT393240:EQT393249 EGX393240:EGX393249 DXB393240:DXB393249 DNF393240:DNF393249 DDJ393240:DDJ393249 CTN393240:CTN393249 CJR393240:CJR393249 BZV393240:BZV393249 BPZ393240:BPZ393249 BGD393240:BGD393249 AWH393240:AWH393249 AML393240:AML393249 ACP393240:ACP393249 ST393240:ST393249 IX393240:IX393249 B393240:B393249 WVJ327704:WVJ327713 WLN327704:WLN327713 WBR327704:WBR327713 VRV327704:VRV327713 VHZ327704:VHZ327713 UYD327704:UYD327713 UOH327704:UOH327713 UEL327704:UEL327713 TUP327704:TUP327713 TKT327704:TKT327713 TAX327704:TAX327713 SRB327704:SRB327713 SHF327704:SHF327713 RXJ327704:RXJ327713 RNN327704:RNN327713 RDR327704:RDR327713 QTV327704:QTV327713 QJZ327704:QJZ327713 QAD327704:QAD327713 PQH327704:PQH327713 PGL327704:PGL327713 OWP327704:OWP327713 OMT327704:OMT327713 OCX327704:OCX327713 NTB327704:NTB327713 NJF327704:NJF327713 MZJ327704:MZJ327713 MPN327704:MPN327713 MFR327704:MFR327713 LVV327704:LVV327713 LLZ327704:LLZ327713 LCD327704:LCD327713 KSH327704:KSH327713 KIL327704:KIL327713 JYP327704:JYP327713 JOT327704:JOT327713 JEX327704:JEX327713 IVB327704:IVB327713 ILF327704:ILF327713 IBJ327704:IBJ327713 HRN327704:HRN327713 HHR327704:HHR327713 GXV327704:GXV327713 GNZ327704:GNZ327713 GED327704:GED327713 FUH327704:FUH327713 FKL327704:FKL327713 FAP327704:FAP327713 EQT327704:EQT327713 EGX327704:EGX327713 DXB327704:DXB327713 DNF327704:DNF327713 DDJ327704:DDJ327713 CTN327704:CTN327713 CJR327704:CJR327713 BZV327704:BZV327713 BPZ327704:BPZ327713 BGD327704:BGD327713 AWH327704:AWH327713 AML327704:AML327713 ACP327704:ACP327713 ST327704:ST327713 IX327704:IX327713 B327704:B327713 WVJ262168:WVJ262177 WLN262168:WLN262177 WBR262168:WBR262177 VRV262168:VRV262177 VHZ262168:VHZ262177 UYD262168:UYD262177 UOH262168:UOH262177 UEL262168:UEL262177 TUP262168:TUP262177 TKT262168:TKT262177 TAX262168:TAX262177 SRB262168:SRB262177 SHF262168:SHF262177 RXJ262168:RXJ262177 RNN262168:RNN262177 RDR262168:RDR262177 QTV262168:QTV262177 QJZ262168:QJZ262177 QAD262168:QAD262177 PQH262168:PQH262177 PGL262168:PGL262177 OWP262168:OWP262177 OMT262168:OMT262177 OCX262168:OCX262177 NTB262168:NTB262177 NJF262168:NJF262177 MZJ262168:MZJ262177 MPN262168:MPN262177 MFR262168:MFR262177 LVV262168:LVV262177 LLZ262168:LLZ262177 LCD262168:LCD262177 KSH262168:KSH262177 KIL262168:KIL262177 JYP262168:JYP262177 JOT262168:JOT262177 JEX262168:JEX262177 IVB262168:IVB262177 ILF262168:ILF262177 IBJ262168:IBJ262177 HRN262168:HRN262177 HHR262168:HHR262177 GXV262168:GXV262177 GNZ262168:GNZ262177 GED262168:GED262177 FUH262168:FUH262177 FKL262168:FKL262177 FAP262168:FAP262177 EQT262168:EQT262177 EGX262168:EGX262177 DXB262168:DXB262177 DNF262168:DNF262177 DDJ262168:DDJ262177 CTN262168:CTN262177 CJR262168:CJR262177 BZV262168:BZV262177 BPZ262168:BPZ262177 BGD262168:BGD262177 AWH262168:AWH262177 AML262168:AML262177 ACP262168:ACP262177 ST262168:ST262177 IX262168:IX262177 B262168:B262177 WVJ196632:WVJ196641 WLN196632:WLN196641 WBR196632:WBR196641 VRV196632:VRV196641 VHZ196632:VHZ196641 UYD196632:UYD196641 UOH196632:UOH196641 UEL196632:UEL196641 TUP196632:TUP196641 TKT196632:TKT196641 TAX196632:TAX196641 SRB196632:SRB196641 SHF196632:SHF196641 RXJ196632:RXJ196641 RNN196632:RNN196641 RDR196632:RDR196641 QTV196632:QTV196641 QJZ196632:QJZ196641 QAD196632:QAD196641 PQH196632:PQH196641 PGL196632:PGL196641 OWP196632:OWP196641 OMT196632:OMT196641 OCX196632:OCX196641 NTB196632:NTB196641 NJF196632:NJF196641 MZJ196632:MZJ196641 MPN196632:MPN196641 MFR196632:MFR196641 LVV196632:LVV196641 LLZ196632:LLZ196641 LCD196632:LCD196641 KSH196632:KSH196641 KIL196632:KIL196641 JYP196632:JYP196641 JOT196632:JOT196641 JEX196632:JEX196641 IVB196632:IVB196641 ILF196632:ILF196641 IBJ196632:IBJ196641 HRN196632:HRN196641 HHR196632:HHR196641 GXV196632:GXV196641 GNZ196632:GNZ196641 GED196632:GED196641 FUH196632:FUH196641 FKL196632:FKL196641 FAP196632:FAP196641 EQT196632:EQT196641 EGX196632:EGX196641 DXB196632:DXB196641 DNF196632:DNF196641 DDJ196632:DDJ196641 CTN196632:CTN196641 CJR196632:CJR196641 BZV196632:BZV196641 BPZ196632:BPZ196641 BGD196632:BGD196641 AWH196632:AWH196641 AML196632:AML196641 ACP196632:ACP196641 ST196632:ST196641 IX196632:IX196641 B196632:B196641 WVJ131096:WVJ131105 WLN131096:WLN131105 WBR131096:WBR131105 VRV131096:VRV131105 VHZ131096:VHZ131105 UYD131096:UYD131105 UOH131096:UOH131105 UEL131096:UEL131105 TUP131096:TUP131105 TKT131096:TKT131105 TAX131096:TAX131105 SRB131096:SRB131105 SHF131096:SHF131105 RXJ131096:RXJ131105 RNN131096:RNN131105 RDR131096:RDR131105 QTV131096:QTV131105 QJZ131096:QJZ131105 QAD131096:QAD131105 PQH131096:PQH131105 PGL131096:PGL131105 OWP131096:OWP131105 OMT131096:OMT131105 OCX131096:OCX131105 NTB131096:NTB131105 NJF131096:NJF131105 MZJ131096:MZJ131105 MPN131096:MPN131105 MFR131096:MFR131105 LVV131096:LVV131105 LLZ131096:LLZ131105 LCD131096:LCD131105 KSH131096:KSH131105 KIL131096:KIL131105 JYP131096:JYP131105 JOT131096:JOT131105 JEX131096:JEX131105 IVB131096:IVB131105 ILF131096:ILF131105 IBJ131096:IBJ131105 HRN131096:HRN131105 HHR131096:HHR131105 GXV131096:GXV131105 GNZ131096:GNZ131105 GED131096:GED131105 FUH131096:FUH131105 FKL131096:FKL131105 FAP131096:FAP131105 EQT131096:EQT131105 EGX131096:EGX131105 DXB131096:DXB131105 DNF131096:DNF131105 DDJ131096:DDJ131105 CTN131096:CTN131105 CJR131096:CJR131105 BZV131096:BZV131105 BPZ131096:BPZ131105 BGD131096:BGD131105 AWH131096:AWH131105 AML131096:AML131105 ACP131096:ACP131105 ST131096:ST131105 IX131096:IX131105 B131096:B131105 WVJ65560:WVJ65569 WLN65560:WLN65569 WBR65560:WBR65569 VRV65560:VRV65569 VHZ65560:VHZ65569 UYD65560:UYD65569 UOH65560:UOH65569 UEL65560:UEL65569 TUP65560:TUP65569 TKT65560:TKT65569 TAX65560:TAX65569 SRB65560:SRB65569 SHF65560:SHF65569 RXJ65560:RXJ65569 RNN65560:RNN65569 RDR65560:RDR65569 QTV65560:QTV65569 QJZ65560:QJZ65569 QAD65560:QAD65569 PQH65560:PQH65569 PGL65560:PGL65569 OWP65560:OWP65569 OMT65560:OMT65569 OCX65560:OCX65569 NTB65560:NTB65569 NJF65560:NJF65569 MZJ65560:MZJ65569 MPN65560:MPN65569 MFR65560:MFR65569 LVV65560:LVV65569 LLZ65560:LLZ65569 LCD65560:LCD65569 KSH65560:KSH65569 KIL65560:KIL65569 JYP65560:JYP65569 JOT65560:JOT65569 JEX65560:JEX65569 IVB65560:IVB65569 ILF65560:ILF65569 IBJ65560:IBJ65569 HRN65560:HRN65569 HHR65560:HHR65569 GXV65560:GXV65569 GNZ65560:GNZ65569 GED65560:GED65569 FUH65560:FUH65569 FKL65560:FKL65569 FAP65560:FAP65569 EQT65560:EQT65569 EGX65560:EGX65569 DXB65560:DXB65569 DNF65560:DNF65569 DDJ65560:DDJ65569 CTN65560:CTN65569 CJR65560:CJR65569 BZV65560:BZV65569 BPZ65560:BPZ65569 BGD65560:BGD65569 AWH65560:AWH65569 AML65560:AML65569 ACP65560:ACP65569 ST65560:ST65569 IX65560:IX65569 B65560:B65569 WVJ24:WVJ33 WLN24:WLN33 WBR24:WBR33 VRV24:VRV33 VHZ24:VHZ33 UYD24:UYD33 UOH24:UOH33 UEL24:UEL33 TUP24:TUP33 TKT24:TKT33 TAX24:TAX33 SRB24:SRB33 SHF24:SHF33 RXJ24:RXJ33 RNN24:RNN33 RDR24:RDR33 QTV24:QTV33 QJZ24:QJZ33 QAD24:QAD33 PQH24:PQH33 PGL24:PGL33 OWP24:OWP33 OMT24:OMT33 OCX24:OCX33 NTB24:NTB33 NJF24:NJF33 MZJ24:MZJ33 MPN24:MPN33 MFR24:MFR33 LVV24:LVV33 LLZ24:LLZ33 LCD24:LCD33 KSH24:KSH33 KIL24:KIL33 JYP24:JYP33 JOT24:JOT33 JEX24:JEX33 IVB24:IVB33 ILF24:ILF33 IBJ24:IBJ33 HRN24:HRN33 HHR24:HHR33 GXV24:GXV33 GNZ24:GNZ33 GED24:GED33 FUH24:FUH33 FKL24:FKL33 FAP24:FAP33 EQT24:EQT33 EGX24:EGX33 DXB24:DXB33 DNF24:DNF33 DDJ24:DDJ33 CTN24:CTN33 CJR24:CJR33 BZV24:BZV33 BPZ24:BPZ33 BGD24:BGD33 AWH24:AWH33 AML24:AML33 ACP24:ACP33 ST24:ST33 IX24:IX33">
      <formula1>#REF!</formula1>
    </dataValidation>
    <dataValidation type="list" allowBlank="1" showInputMessage="1" showErrorMessage="1" sqref="A37:A51 A71:A79 WVI983042:WVI983060 WLM983042:WLM983060 WBQ983042:WBQ983060 VRU983042:VRU983060 VHY983042:VHY983060 UYC983042:UYC983060 UOG983042:UOG983060 UEK983042:UEK983060 TUO983042:TUO983060 TKS983042:TKS983060 TAW983042:TAW983060 SRA983042:SRA983060 SHE983042:SHE983060 RXI983042:RXI983060 RNM983042:RNM983060 RDQ983042:RDQ983060 QTU983042:QTU983060 QJY983042:QJY983060 QAC983042:QAC983060 PQG983042:PQG983060 PGK983042:PGK983060 OWO983042:OWO983060 OMS983042:OMS983060 OCW983042:OCW983060 NTA983042:NTA983060 NJE983042:NJE983060 MZI983042:MZI983060 MPM983042:MPM983060 MFQ983042:MFQ983060 LVU983042:LVU983060 LLY983042:LLY983060 LCC983042:LCC983060 KSG983042:KSG983060 KIK983042:KIK983060 JYO983042:JYO983060 JOS983042:JOS983060 JEW983042:JEW983060 IVA983042:IVA983060 ILE983042:ILE983060 IBI983042:IBI983060 HRM983042:HRM983060 HHQ983042:HHQ983060 GXU983042:GXU983060 GNY983042:GNY983060 GEC983042:GEC983060 FUG983042:FUG983060 FKK983042:FKK983060 FAO983042:FAO983060 EQS983042:EQS983060 EGW983042:EGW983060 DXA983042:DXA983060 DNE983042:DNE983060 DDI983042:DDI983060 CTM983042:CTM983060 CJQ983042:CJQ983060 BZU983042:BZU983060 BPY983042:BPY983060 BGC983042:BGC983060 AWG983042:AWG983060 AMK983042:AMK983060 ACO983042:ACO983060 SS983042:SS983060 IW983042:IW983060 A983042:A983060 WVI917506:WVI917524 WLM917506:WLM917524 WBQ917506:WBQ917524 VRU917506:VRU917524 VHY917506:VHY917524 UYC917506:UYC917524 UOG917506:UOG917524 UEK917506:UEK917524 TUO917506:TUO917524 TKS917506:TKS917524 TAW917506:TAW917524 SRA917506:SRA917524 SHE917506:SHE917524 RXI917506:RXI917524 RNM917506:RNM917524 RDQ917506:RDQ917524 QTU917506:QTU917524 QJY917506:QJY917524 QAC917506:QAC917524 PQG917506:PQG917524 PGK917506:PGK917524 OWO917506:OWO917524 OMS917506:OMS917524 OCW917506:OCW917524 NTA917506:NTA917524 NJE917506:NJE917524 MZI917506:MZI917524 MPM917506:MPM917524 MFQ917506:MFQ917524 LVU917506:LVU917524 LLY917506:LLY917524 LCC917506:LCC917524 KSG917506:KSG917524 KIK917506:KIK917524 JYO917506:JYO917524 JOS917506:JOS917524 JEW917506:JEW917524 IVA917506:IVA917524 ILE917506:ILE917524 IBI917506:IBI917524 HRM917506:HRM917524 HHQ917506:HHQ917524 GXU917506:GXU917524 GNY917506:GNY917524 GEC917506:GEC917524 FUG917506:FUG917524 FKK917506:FKK917524 FAO917506:FAO917524 EQS917506:EQS917524 EGW917506:EGW917524 DXA917506:DXA917524 DNE917506:DNE917524 DDI917506:DDI917524 CTM917506:CTM917524 CJQ917506:CJQ917524 BZU917506:BZU917524 BPY917506:BPY917524 BGC917506:BGC917524 AWG917506:AWG917524 AMK917506:AMK917524 ACO917506:ACO917524 SS917506:SS917524 IW917506:IW917524 A917506:A917524 WVI851970:WVI851988 WLM851970:WLM851988 WBQ851970:WBQ851988 VRU851970:VRU851988 VHY851970:VHY851988 UYC851970:UYC851988 UOG851970:UOG851988 UEK851970:UEK851988 TUO851970:TUO851988 TKS851970:TKS851988 TAW851970:TAW851988 SRA851970:SRA851988 SHE851970:SHE851988 RXI851970:RXI851988 RNM851970:RNM851988 RDQ851970:RDQ851988 QTU851970:QTU851988 QJY851970:QJY851988 QAC851970:QAC851988 PQG851970:PQG851988 PGK851970:PGK851988 OWO851970:OWO851988 OMS851970:OMS851988 OCW851970:OCW851988 NTA851970:NTA851988 NJE851970:NJE851988 MZI851970:MZI851988 MPM851970:MPM851988 MFQ851970:MFQ851988 LVU851970:LVU851988 LLY851970:LLY851988 LCC851970:LCC851988 KSG851970:KSG851988 KIK851970:KIK851988 JYO851970:JYO851988 JOS851970:JOS851988 JEW851970:JEW851988 IVA851970:IVA851988 ILE851970:ILE851988 IBI851970:IBI851988 HRM851970:HRM851988 HHQ851970:HHQ851988 GXU851970:GXU851988 GNY851970:GNY851988 GEC851970:GEC851988 FUG851970:FUG851988 FKK851970:FKK851988 FAO851970:FAO851988 EQS851970:EQS851988 EGW851970:EGW851988 DXA851970:DXA851988 DNE851970:DNE851988 DDI851970:DDI851988 CTM851970:CTM851988 CJQ851970:CJQ851988 BZU851970:BZU851988 BPY851970:BPY851988 BGC851970:BGC851988 AWG851970:AWG851988 AMK851970:AMK851988 ACO851970:ACO851988 SS851970:SS851988 IW851970:IW851988 A851970:A851988 WVI786434:WVI786452 WLM786434:WLM786452 WBQ786434:WBQ786452 VRU786434:VRU786452 VHY786434:VHY786452 UYC786434:UYC786452 UOG786434:UOG786452 UEK786434:UEK786452 TUO786434:TUO786452 TKS786434:TKS786452 TAW786434:TAW786452 SRA786434:SRA786452 SHE786434:SHE786452 RXI786434:RXI786452 RNM786434:RNM786452 RDQ786434:RDQ786452 QTU786434:QTU786452 QJY786434:QJY786452 QAC786434:QAC786452 PQG786434:PQG786452 PGK786434:PGK786452 OWO786434:OWO786452 OMS786434:OMS786452 OCW786434:OCW786452 NTA786434:NTA786452 NJE786434:NJE786452 MZI786434:MZI786452 MPM786434:MPM786452 MFQ786434:MFQ786452 LVU786434:LVU786452 LLY786434:LLY786452 LCC786434:LCC786452 KSG786434:KSG786452 KIK786434:KIK786452 JYO786434:JYO786452 JOS786434:JOS786452 JEW786434:JEW786452 IVA786434:IVA786452 ILE786434:ILE786452 IBI786434:IBI786452 HRM786434:HRM786452 HHQ786434:HHQ786452 GXU786434:GXU786452 GNY786434:GNY786452 GEC786434:GEC786452 FUG786434:FUG786452 FKK786434:FKK786452 FAO786434:FAO786452 EQS786434:EQS786452 EGW786434:EGW786452 DXA786434:DXA786452 DNE786434:DNE786452 DDI786434:DDI786452 CTM786434:CTM786452 CJQ786434:CJQ786452 BZU786434:BZU786452 BPY786434:BPY786452 BGC786434:BGC786452 AWG786434:AWG786452 AMK786434:AMK786452 ACO786434:ACO786452 SS786434:SS786452 IW786434:IW786452 A786434:A786452 WVI720898:WVI720916 WLM720898:WLM720916 WBQ720898:WBQ720916 VRU720898:VRU720916 VHY720898:VHY720916 UYC720898:UYC720916 UOG720898:UOG720916 UEK720898:UEK720916 TUO720898:TUO720916 TKS720898:TKS720916 TAW720898:TAW720916 SRA720898:SRA720916 SHE720898:SHE720916 RXI720898:RXI720916 RNM720898:RNM720916 RDQ720898:RDQ720916 QTU720898:QTU720916 QJY720898:QJY720916 QAC720898:QAC720916 PQG720898:PQG720916 PGK720898:PGK720916 OWO720898:OWO720916 OMS720898:OMS720916 OCW720898:OCW720916 NTA720898:NTA720916 NJE720898:NJE720916 MZI720898:MZI720916 MPM720898:MPM720916 MFQ720898:MFQ720916 LVU720898:LVU720916 LLY720898:LLY720916 LCC720898:LCC720916 KSG720898:KSG720916 KIK720898:KIK720916 JYO720898:JYO720916 JOS720898:JOS720916 JEW720898:JEW720916 IVA720898:IVA720916 ILE720898:ILE720916 IBI720898:IBI720916 HRM720898:HRM720916 HHQ720898:HHQ720916 GXU720898:GXU720916 GNY720898:GNY720916 GEC720898:GEC720916 FUG720898:FUG720916 FKK720898:FKK720916 FAO720898:FAO720916 EQS720898:EQS720916 EGW720898:EGW720916 DXA720898:DXA720916 DNE720898:DNE720916 DDI720898:DDI720916 CTM720898:CTM720916 CJQ720898:CJQ720916 BZU720898:BZU720916 BPY720898:BPY720916 BGC720898:BGC720916 AWG720898:AWG720916 AMK720898:AMK720916 ACO720898:ACO720916 SS720898:SS720916 IW720898:IW720916 A720898:A720916 WVI655362:WVI655380 WLM655362:WLM655380 WBQ655362:WBQ655380 VRU655362:VRU655380 VHY655362:VHY655380 UYC655362:UYC655380 UOG655362:UOG655380 UEK655362:UEK655380 TUO655362:TUO655380 TKS655362:TKS655380 TAW655362:TAW655380 SRA655362:SRA655380 SHE655362:SHE655380 RXI655362:RXI655380 RNM655362:RNM655380 RDQ655362:RDQ655380 QTU655362:QTU655380 QJY655362:QJY655380 QAC655362:QAC655380 PQG655362:PQG655380 PGK655362:PGK655380 OWO655362:OWO655380 OMS655362:OMS655380 OCW655362:OCW655380 NTA655362:NTA655380 NJE655362:NJE655380 MZI655362:MZI655380 MPM655362:MPM655380 MFQ655362:MFQ655380 LVU655362:LVU655380 LLY655362:LLY655380 LCC655362:LCC655380 KSG655362:KSG655380 KIK655362:KIK655380 JYO655362:JYO655380 JOS655362:JOS655380 JEW655362:JEW655380 IVA655362:IVA655380 ILE655362:ILE655380 IBI655362:IBI655380 HRM655362:HRM655380 HHQ655362:HHQ655380 GXU655362:GXU655380 GNY655362:GNY655380 GEC655362:GEC655380 FUG655362:FUG655380 FKK655362:FKK655380 FAO655362:FAO655380 EQS655362:EQS655380 EGW655362:EGW655380 DXA655362:DXA655380 DNE655362:DNE655380 DDI655362:DDI655380 CTM655362:CTM655380 CJQ655362:CJQ655380 BZU655362:BZU655380 BPY655362:BPY655380 BGC655362:BGC655380 AWG655362:AWG655380 AMK655362:AMK655380 ACO655362:ACO655380 SS655362:SS655380 IW655362:IW655380 A655362:A655380 WVI589826:WVI589844 WLM589826:WLM589844 WBQ589826:WBQ589844 VRU589826:VRU589844 VHY589826:VHY589844 UYC589826:UYC589844 UOG589826:UOG589844 UEK589826:UEK589844 TUO589826:TUO589844 TKS589826:TKS589844 TAW589826:TAW589844 SRA589826:SRA589844 SHE589826:SHE589844 RXI589826:RXI589844 RNM589826:RNM589844 RDQ589826:RDQ589844 QTU589826:QTU589844 QJY589826:QJY589844 QAC589826:QAC589844 PQG589826:PQG589844 PGK589826:PGK589844 OWO589826:OWO589844 OMS589826:OMS589844 OCW589826:OCW589844 NTA589826:NTA589844 NJE589826:NJE589844 MZI589826:MZI589844 MPM589826:MPM589844 MFQ589826:MFQ589844 LVU589826:LVU589844 LLY589826:LLY589844 LCC589826:LCC589844 KSG589826:KSG589844 KIK589826:KIK589844 JYO589826:JYO589844 JOS589826:JOS589844 JEW589826:JEW589844 IVA589826:IVA589844 ILE589826:ILE589844 IBI589826:IBI589844 HRM589826:HRM589844 HHQ589826:HHQ589844 GXU589826:GXU589844 GNY589826:GNY589844 GEC589826:GEC589844 FUG589826:FUG589844 FKK589826:FKK589844 FAO589826:FAO589844 EQS589826:EQS589844 EGW589826:EGW589844 DXA589826:DXA589844 DNE589826:DNE589844 DDI589826:DDI589844 CTM589826:CTM589844 CJQ589826:CJQ589844 BZU589826:BZU589844 BPY589826:BPY589844 BGC589826:BGC589844 AWG589826:AWG589844 AMK589826:AMK589844 ACO589826:ACO589844 SS589826:SS589844 IW589826:IW589844 A589826:A589844 WVI524290:WVI524308 WLM524290:WLM524308 WBQ524290:WBQ524308 VRU524290:VRU524308 VHY524290:VHY524308 UYC524290:UYC524308 UOG524290:UOG524308 UEK524290:UEK524308 TUO524290:TUO524308 TKS524290:TKS524308 TAW524290:TAW524308 SRA524290:SRA524308 SHE524290:SHE524308 RXI524290:RXI524308 RNM524290:RNM524308 RDQ524290:RDQ524308 QTU524290:QTU524308 QJY524290:QJY524308 QAC524290:QAC524308 PQG524290:PQG524308 PGK524290:PGK524308 OWO524290:OWO524308 OMS524290:OMS524308 OCW524290:OCW524308 NTA524290:NTA524308 NJE524290:NJE524308 MZI524290:MZI524308 MPM524290:MPM524308 MFQ524290:MFQ524308 LVU524290:LVU524308 LLY524290:LLY524308 LCC524290:LCC524308 KSG524290:KSG524308 KIK524290:KIK524308 JYO524290:JYO524308 JOS524290:JOS524308 JEW524290:JEW524308 IVA524290:IVA524308 ILE524290:ILE524308 IBI524290:IBI524308 HRM524290:HRM524308 HHQ524290:HHQ524308 GXU524290:GXU524308 GNY524290:GNY524308 GEC524290:GEC524308 FUG524290:FUG524308 FKK524290:FKK524308 FAO524290:FAO524308 EQS524290:EQS524308 EGW524290:EGW524308 DXA524290:DXA524308 DNE524290:DNE524308 DDI524290:DDI524308 CTM524290:CTM524308 CJQ524290:CJQ524308 BZU524290:BZU524308 BPY524290:BPY524308 BGC524290:BGC524308 AWG524290:AWG524308 AMK524290:AMK524308 ACO524290:ACO524308 SS524290:SS524308 IW524290:IW524308 A524290:A524308 WVI458754:WVI458772 WLM458754:WLM458772 WBQ458754:WBQ458772 VRU458754:VRU458772 VHY458754:VHY458772 UYC458754:UYC458772 UOG458754:UOG458772 UEK458754:UEK458772 TUO458754:TUO458772 TKS458754:TKS458772 TAW458754:TAW458772 SRA458754:SRA458772 SHE458754:SHE458772 RXI458754:RXI458772 RNM458754:RNM458772 RDQ458754:RDQ458772 QTU458754:QTU458772 QJY458754:QJY458772 QAC458754:QAC458772 PQG458754:PQG458772 PGK458754:PGK458772 OWO458754:OWO458772 OMS458754:OMS458772 OCW458754:OCW458772 NTA458754:NTA458772 NJE458754:NJE458772 MZI458754:MZI458772 MPM458754:MPM458772 MFQ458754:MFQ458772 LVU458754:LVU458772 LLY458754:LLY458772 LCC458754:LCC458772 KSG458754:KSG458772 KIK458754:KIK458772 JYO458754:JYO458772 JOS458754:JOS458772 JEW458754:JEW458772 IVA458754:IVA458772 ILE458754:ILE458772 IBI458754:IBI458772 HRM458754:HRM458772 HHQ458754:HHQ458772 GXU458754:GXU458772 GNY458754:GNY458772 GEC458754:GEC458772 FUG458754:FUG458772 FKK458754:FKK458772 FAO458754:FAO458772 EQS458754:EQS458772 EGW458754:EGW458772 DXA458754:DXA458772 DNE458754:DNE458772 DDI458754:DDI458772 CTM458754:CTM458772 CJQ458754:CJQ458772 BZU458754:BZU458772 BPY458754:BPY458772 BGC458754:BGC458772 AWG458754:AWG458772 AMK458754:AMK458772 ACO458754:ACO458772 SS458754:SS458772 IW458754:IW458772 A458754:A458772 WVI393218:WVI393236 WLM393218:WLM393236 WBQ393218:WBQ393236 VRU393218:VRU393236 VHY393218:VHY393236 UYC393218:UYC393236 UOG393218:UOG393236 UEK393218:UEK393236 TUO393218:TUO393236 TKS393218:TKS393236 TAW393218:TAW393236 SRA393218:SRA393236 SHE393218:SHE393236 RXI393218:RXI393236 RNM393218:RNM393236 RDQ393218:RDQ393236 QTU393218:QTU393236 QJY393218:QJY393236 QAC393218:QAC393236 PQG393218:PQG393236 PGK393218:PGK393236 OWO393218:OWO393236 OMS393218:OMS393236 OCW393218:OCW393236 NTA393218:NTA393236 NJE393218:NJE393236 MZI393218:MZI393236 MPM393218:MPM393236 MFQ393218:MFQ393236 LVU393218:LVU393236 LLY393218:LLY393236 LCC393218:LCC393236 KSG393218:KSG393236 KIK393218:KIK393236 JYO393218:JYO393236 JOS393218:JOS393236 JEW393218:JEW393236 IVA393218:IVA393236 ILE393218:ILE393236 IBI393218:IBI393236 HRM393218:HRM393236 HHQ393218:HHQ393236 GXU393218:GXU393236 GNY393218:GNY393236 GEC393218:GEC393236 FUG393218:FUG393236 FKK393218:FKK393236 FAO393218:FAO393236 EQS393218:EQS393236 EGW393218:EGW393236 DXA393218:DXA393236 DNE393218:DNE393236 DDI393218:DDI393236 CTM393218:CTM393236 CJQ393218:CJQ393236 BZU393218:BZU393236 BPY393218:BPY393236 BGC393218:BGC393236 AWG393218:AWG393236 AMK393218:AMK393236 ACO393218:ACO393236 SS393218:SS393236 IW393218:IW393236 A393218:A393236 WVI327682:WVI327700 WLM327682:WLM327700 WBQ327682:WBQ327700 VRU327682:VRU327700 VHY327682:VHY327700 UYC327682:UYC327700 UOG327682:UOG327700 UEK327682:UEK327700 TUO327682:TUO327700 TKS327682:TKS327700 TAW327682:TAW327700 SRA327682:SRA327700 SHE327682:SHE327700 RXI327682:RXI327700 RNM327682:RNM327700 RDQ327682:RDQ327700 QTU327682:QTU327700 QJY327682:QJY327700 QAC327682:QAC327700 PQG327682:PQG327700 PGK327682:PGK327700 OWO327682:OWO327700 OMS327682:OMS327700 OCW327682:OCW327700 NTA327682:NTA327700 NJE327682:NJE327700 MZI327682:MZI327700 MPM327682:MPM327700 MFQ327682:MFQ327700 LVU327682:LVU327700 LLY327682:LLY327700 LCC327682:LCC327700 KSG327682:KSG327700 KIK327682:KIK327700 JYO327682:JYO327700 JOS327682:JOS327700 JEW327682:JEW327700 IVA327682:IVA327700 ILE327682:ILE327700 IBI327682:IBI327700 HRM327682:HRM327700 HHQ327682:HHQ327700 GXU327682:GXU327700 GNY327682:GNY327700 GEC327682:GEC327700 FUG327682:FUG327700 FKK327682:FKK327700 FAO327682:FAO327700 EQS327682:EQS327700 EGW327682:EGW327700 DXA327682:DXA327700 DNE327682:DNE327700 DDI327682:DDI327700 CTM327682:CTM327700 CJQ327682:CJQ327700 BZU327682:BZU327700 BPY327682:BPY327700 BGC327682:BGC327700 AWG327682:AWG327700 AMK327682:AMK327700 ACO327682:ACO327700 SS327682:SS327700 IW327682:IW327700 A327682:A327700 WVI262146:WVI262164 WLM262146:WLM262164 WBQ262146:WBQ262164 VRU262146:VRU262164 VHY262146:VHY262164 UYC262146:UYC262164 UOG262146:UOG262164 UEK262146:UEK262164 TUO262146:TUO262164 TKS262146:TKS262164 TAW262146:TAW262164 SRA262146:SRA262164 SHE262146:SHE262164 RXI262146:RXI262164 RNM262146:RNM262164 RDQ262146:RDQ262164 QTU262146:QTU262164 QJY262146:QJY262164 QAC262146:QAC262164 PQG262146:PQG262164 PGK262146:PGK262164 OWO262146:OWO262164 OMS262146:OMS262164 OCW262146:OCW262164 NTA262146:NTA262164 NJE262146:NJE262164 MZI262146:MZI262164 MPM262146:MPM262164 MFQ262146:MFQ262164 LVU262146:LVU262164 LLY262146:LLY262164 LCC262146:LCC262164 KSG262146:KSG262164 KIK262146:KIK262164 JYO262146:JYO262164 JOS262146:JOS262164 JEW262146:JEW262164 IVA262146:IVA262164 ILE262146:ILE262164 IBI262146:IBI262164 HRM262146:HRM262164 HHQ262146:HHQ262164 GXU262146:GXU262164 GNY262146:GNY262164 GEC262146:GEC262164 FUG262146:FUG262164 FKK262146:FKK262164 FAO262146:FAO262164 EQS262146:EQS262164 EGW262146:EGW262164 DXA262146:DXA262164 DNE262146:DNE262164 DDI262146:DDI262164 CTM262146:CTM262164 CJQ262146:CJQ262164 BZU262146:BZU262164 BPY262146:BPY262164 BGC262146:BGC262164 AWG262146:AWG262164 AMK262146:AMK262164 ACO262146:ACO262164 SS262146:SS262164 IW262146:IW262164 A262146:A262164 WVI196610:WVI196628 WLM196610:WLM196628 WBQ196610:WBQ196628 VRU196610:VRU196628 VHY196610:VHY196628 UYC196610:UYC196628 UOG196610:UOG196628 UEK196610:UEK196628 TUO196610:TUO196628 TKS196610:TKS196628 TAW196610:TAW196628 SRA196610:SRA196628 SHE196610:SHE196628 RXI196610:RXI196628 RNM196610:RNM196628 RDQ196610:RDQ196628 QTU196610:QTU196628 QJY196610:QJY196628 QAC196610:QAC196628 PQG196610:PQG196628 PGK196610:PGK196628 OWO196610:OWO196628 OMS196610:OMS196628 OCW196610:OCW196628 NTA196610:NTA196628 NJE196610:NJE196628 MZI196610:MZI196628 MPM196610:MPM196628 MFQ196610:MFQ196628 LVU196610:LVU196628 LLY196610:LLY196628 LCC196610:LCC196628 KSG196610:KSG196628 KIK196610:KIK196628 JYO196610:JYO196628 JOS196610:JOS196628 JEW196610:JEW196628 IVA196610:IVA196628 ILE196610:ILE196628 IBI196610:IBI196628 HRM196610:HRM196628 HHQ196610:HHQ196628 GXU196610:GXU196628 GNY196610:GNY196628 GEC196610:GEC196628 FUG196610:FUG196628 FKK196610:FKK196628 FAO196610:FAO196628 EQS196610:EQS196628 EGW196610:EGW196628 DXA196610:DXA196628 DNE196610:DNE196628 DDI196610:DDI196628 CTM196610:CTM196628 CJQ196610:CJQ196628 BZU196610:BZU196628 BPY196610:BPY196628 BGC196610:BGC196628 AWG196610:AWG196628 AMK196610:AMK196628 ACO196610:ACO196628 SS196610:SS196628 IW196610:IW196628 A196610:A196628 WVI131074:WVI131092 WLM131074:WLM131092 WBQ131074:WBQ131092 VRU131074:VRU131092 VHY131074:VHY131092 UYC131074:UYC131092 UOG131074:UOG131092 UEK131074:UEK131092 TUO131074:TUO131092 TKS131074:TKS131092 TAW131074:TAW131092 SRA131074:SRA131092 SHE131074:SHE131092 RXI131074:RXI131092 RNM131074:RNM131092 RDQ131074:RDQ131092 QTU131074:QTU131092 QJY131074:QJY131092 QAC131074:QAC131092 PQG131074:PQG131092 PGK131074:PGK131092 OWO131074:OWO131092 OMS131074:OMS131092 OCW131074:OCW131092 NTA131074:NTA131092 NJE131074:NJE131092 MZI131074:MZI131092 MPM131074:MPM131092 MFQ131074:MFQ131092 LVU131074:LVU131092 LLY131074:LLY131092 LCC131074:LCC131092 KSG131074:KSG131092 KIK131074:KIK131092 JYO131074:JYO131092 JOS131074:JOS131092 JEW131074:JEW131092 IVA131074:IVA131092 ILE131074:ILE131092 IBI131074:IBI131092 HRM131074:HRM131092 HHQ131074:HHQ131092 GXU131074:GXU131092 GNY131074:GNY131092 GEC131074:GEC131092 FUG131074:FUG131092 FKK131074:FKK131092 FAO131074:FAO131092 EQS131074:EQS131092 EGW131074:EGW131092 DXA131074:DXA131092 DNE131074:DNE131092 DDI131074:DDI131092 CTM131074:CTM131092 CJQ131074:CJQ131092 BZU131074:BZU131092 BPY131074:BPY131092 BGC131074:BGC131092 AWG131074:AWG131092 AMK131074:AMK131092 ACO131074:ACO131092 SS131074:SS131092 IW131074:IW131092 A131074:A131092 WVI65538:WVI65556 WLM65538:WLM65556 WBQ65538:WBQ65556 VRU65538:VRU65556 VHY65538:VHY65556 UYC65538:UYC65556 UOG65538:UOG65556 UEK65538:UEK65556 TUO65538:TUO65556 TKS65538:TKS65556 TAW65538:TAW65556 SRA65538:SRA65556 SHE65538:SHE65556 RXI65538:RXI65556 RNM65538:RNM65556 RDQ65538:RDQ65556 QTU65538:QTU65556 QJY65538:QJY65556 QAC65538:QAC65556 PQG65538:PQG65556 PGK65538:PGK65556 OWO65538:OWO65556 OMS65538:OMS65556 OCW65538:OCW65556 NTA65538:NTA65556 NJE65538:NJE65556 MZI65538:MZI65556 MPM65538:MPM65556 MFQ65538:MFQ65556 LVU65538:LVU65556 LLY65538:LLY65556 LCC65538:LCC65556 KSG65538:KSG65556 KIK65538:KIK65556 JYO65538:JYO65556 JOS65538:JOS65556 JEW65538:JEW65556 IVA65538:IVA65556 ILE65538:ILE65556 IBI65538:IBI65556 HRM65538:HRM65556 HHQ65538:HHQ65556 GXU65538:GXU65556 GNY65538:GNY65556 GEC65538:GEC65556 FUG65538:FUG65556 FKK65538:FKK65556 FAO65538:FAO65556 EQS65538:EQS65556 EGW65538:EGW65556 DXA65538:DXA65556 DNE65538:DNE65556 DDI65538:DDI65556 CTM65538:CTM65556 CJQ65538:CJQ65556 BZU65538:BZU65556 BPY65538:BPY65556 BGC65538:BGC65556 AWG65538:AWG65556 AMK65538:AMK65556 ACO65538:ACO65556 SS65538:SS65556 IW65538:IW65556 A65538:A65556 WVI2:WVI20 WLM2:WLM20 WBQ2:WBQ20 VRU2:VRU20 VHY2:VHY20 UYC2:UYC20 UOG2:UOG20 UEK2:UEK20 TUO2:TUO20 TKS2:TKS20 TAW2:TAW20 SRA2:SRA20 SHE2:SHE20 RXI2:RXI20 RNM2:RNM20 RDQ2:RDQ20 QTU2:QTU20 QJY2:QJY20 QAC2:QAC20 PQG2:PQG20 PGK2:PGK20 OWO2:OWO20 OMS2:OMS20 OCW2:OCW20 NTA2:NTA20 NJE2:NJE20 MZI2:MZI20 MPM2:MPM20 MFQ2:MFQ20 LVU2:LVU20 LLY2:LLY20 LCC2:LCC20 KSG2:KSG20 KIK2:KIK20 JYO2:JYO20 JOS2:JOS20 JEW2:JEW20 IVA2:IVA20 ILE2:ILE20 IBI2:IBI20 HRM2:HRM20 HHQ2:HHQ20 GXU2:GXU20 GNY2:GNY20 GEC2:GEC20 FUG2:FUG20 FKK2:FKK20 FAO2:FAO20 EQS2:EQS20 EGW2:EGW20 DXA2:DXA20 DNE2:DNE20 DDI2:DDI20 CTM2:CTM20 CJQ2:CJQ20 BZU2:BZU20 BPY2:BPY20 BGC2:BGC20 AWG2:AWG20 AMK2:AMK20 ACO2:ACO20 SS2:SS20 IW2:IW20 A2:A20 WVI983064:WVI983073 WLM983064:WLM983073 WBQ983064:WBQ983073 VRU983064:VRU983073 VHY983064:VHY983073 UYC983064:UYC983073 UOG983064:UOG983073 UEK983064:UEK983073 TUO983064:TUO983073 TKS983064:TKS983073 TAW983064:TAW983073 SRA983064:SRA983073 SHE983064:SHE983073 RXI983064:RXI983073 RNM983064:RNM983073 RDQ983064:RDQ983073 QTU983064:QTU983073 QJY983064:QJY983073 QAC983064:QAC983073 PQG983064:PQG983073 PGK983064:PGK983073 OWO983064:OWO983073 OMS983064:OMS983073 OCW983064:OCW983073 NTA983064:NTA983073 NJE983064:NJE983073 MZI983064:MZI983073 MPM983064:MPM983073 MFQ983064:MFQ983073 LVU983064:LVU983073 LLY983064:LLY983073 LCC983064:LCC983073 KSG983064:KSG983073 KIK983064:KIK983073 JYO983064:JYO983073 JOS983064:JOS983073 JEW983064:JEW983073 IVA983064:IVA983073 ILE983064:ILE983073 IBI983064:IBI983073 HRM983064:HRM983073 HHQ983064:HHQ983073 GXU983064:GXU983073 GNY983064:GNY983073 GEC983064:GEC983073 FUG983064:FUG983073 FKK983064:FKK983073 FAO983064:FAO983073 EQS983064:EQS983073 EGW983064:EGW983073 DXA983064:DXA983073 DNE983064:DNE983073 DDI983064:DDI983073 CTM983064:CTM983073 CJQ983064:CJQ983073 BZU983064:BZU983073 BPY983064:BPY983073 BGC983064:BGC983073 AWG983064:AWG983073 AMK983064:AMK983073 ACO983064:ACO983073 SS983064:SS983073 IW983064:IW983073 A983064:A983073 WVI917528:WVI917537 WLM917528:WLM917537 WBQ917528:WBQ917537 VRU917528:VRU917537 VHY917528:VHY917537 UYC917528:UYC917537 UOG917528:UOG917537 UEK917528:UEK917537 TUO917528:TUO917537 TKS917528:TKS917537 TAW917528:TAW917537 SRA917528:SRA917537 SHE917528:SHE917537 RXI917528:RXI917537 RNM917528:RNM917537 RDQ917528:RDQ917537 QTU917528:QTU917537 QJY917528:QJY917537 QAC917528:QAC917537 PQG917528:PQG917537 PGK917528:PGK917537 OWO917528:OWO917537 OMS917528:OMS917537 OCW917528:OCW917537 NTA917528:NTA917537 NJE917528:NJE917537 MZI917528:MZI917537 MPM917528:MPM917537 MFQ917528:MFQ917537 LVU917528:LVU917537 LLY917528:LLY917537 LCC917528:LCC917537 KSG917528:KSG917537 KIK917528:KIK917537 JYO917528:JYO917537 JOS917528:JOS917537 JEW917528:JEW917537 IVA917528:IVA917537 ILE917528:ILE917537 IBI917528:IBI917537 HRM917528:HRM917537 HHQ917528:HHQ917537 GXU917528:GXU917537 GNY917528:GNY917537 GEC917528:GEC917537 FUG917528:FUG917537 FKK917528:FKK917537 FAO917528:FAO917537 EQS917528:EQS917537 EGW917528:EGW917537 DXA917528:DXA917537 DNE917528:DNE917537 DDI917528:DDI917537 CTM917528:CTM917537 CJQ917528:CJQ917537 BZU917528:BZU917537 BPY917528:BPY917537 BGC917528:BGC917537 AWG917528:AWG917537 AMK917528:AMK917537 ACO917528:ACO917537 SS917528:SS917537 IW917528:IW917537 A917528:A917537 WVI851992:WVI852001 WLM851992:WLM852001 WBQ851992:WBQ852001 VRU851992:VRU852001 VHY851992:VHY852001 UYC851992:UYC852001 UOG851992:UOG852001 UEK851992:UEK852001 TUO851992:TUO852001 TKS851992:TKS852001 TAW851992:TAW852001 SRA851992:SRA852001 SHE851992:SHE852001 RXI851992:RXI852001 RNM851992:RNM852001 RDQ851992:RDQ852001 QTU851992:QTU852001 QJY851992:QJY852001 QAC851992:QAC852001 PQG851992:PQG852001 PGK851992:PGK852001 OWO851992:OWO852001 OMS851992:OMS852001 OCW851992:OCW852001 NTA851992:NTA852001 NJE851992:NJE852001 MZI851992:MZI852001 MPM851992:MPM852001 MFQ851992:MFQ852001 LVU851992:LVU852001 LLY851992:LLY852001 LCC851992:LCC852001 KSG851992:KSG852001 KIK851992:KIK852001 JYO851992:JYO852001 JOS851992:JOS852001 JEW851992:JEW852001 IVA851992:IVA852001 ILE851992:ILE852001 IBI851992:IBI852001 HRM851992:HRM852001 HHQ851992:HHQ852001 GXU851992:GXU852001 GNY851992:GNY852001 GEC851992:GEC852001 FUG851992:FUG852001 FKK851992:FKK852001 FAO851992:FAO852001 EQS851992:EQS852001 EGW851992:EGW852001 DXA851992:DXA852001 DNE851992:DNE852001 DDI851992:DDI852001 CTM851992:CTM852001 CJQ851992:CJQ852001 BZU851992:BZU852001 BPY851992:BPY852001 BGC851992:BGC852001 AWG851992:AWG852001 AMK851992:AMK852001 ACO851992:ACO852001 SS851992:SS852001 IW851992:IW852001 A851992:A852001 WVI786456:WVI786465 WLM786456:WLM786465 WBQ786456:WBQ786465 VRU786456:VRU786465 VHY786456:VHY786465 UYC786456:UYC786465 UOG786456:UOG786465 UEK786456:UEK786465 TUO786456:TUO786465 TKS786456:TKS786465 TAW786456:TAW786465 SRA786456:SRA786465 SHE786456:SHE786465 RXI786456:RXI786465 RNM786456:RNM786465 RDQ786456:RDQ786465 QTU786456:QTU786465 QJY786456:QJY786465 QAC786456:QAC786465 PQG786456:PQG786465 PGK786456:PGK786465 OWO786456:OWO786465 OMS786456:OMS786465 OCW786456:OCW786465 NTA786456:NTA786465 NJE786456:NJE786465 MZI786456:MZI786465 MPM786456:MPM786465 MFQ786456:MFQ786465 LVU786456:LVU786465 LLY786456:LLY786465 LCC786456:LCC786465 KSG786456:KSG786465 KIK786456:KIK786465 JYO786456:JYO786465 JOS786456:JOS786465 JEW786456:JEW786465 IVA786456:IVA786465 ILE786456:ILE786465 IBI786456:IBI786465 HRM786456:HRM786465 HHQ786456:HHQ786465 GXU786456:GXU786465 GNY786456:GNY786465 GEC786456:GEC786465 FUG786456:FUG786465 FKK786456:FKK786465 FAO786456:FAO786465 EQS786456:EQS786465 EGW786456:EGW786465 DXA786456:DXA786465 DNE786456:DNE786465 DDI786456:DDI786465 CTM786456:CTM786465 CJQ786456:CJQ786465 BZU786456:BZU786465 BPY786456:BPY786465 BGC786456:BGC786465 AWG786456:AWG786465 AMK786456:AMK786465 ACO786456:ACO786465 SS786456:SS786465 IW786456:IW786465 A786456:A786465 WVI720920:WVI720929 WLM720920:WLM720929 WBQ720920:WBQ720929 VRU720920:VRU720929 VHY720920:VHY720929 UYC720920:UYC720929 UOG720920:UOG720929 UEK720920:UEK720929 TUO720920:TUO720929 TKS720920:TKS720929 TAW720920:TAW720929 SRA720920:SRA720929 SHE720920:SHE720929 RXI720920:RXI720929 RNM720920:RNM720929 RDQ720920:RDQ720929 QTU720920:QTU720929 QJY720920:QJY720929 QAC720920:QAC720929 PQG720920:PQG720929 PGK720920:PGK720929 OWO720920:OWO720929 OMS720920:OMS720929 OCW720920:OCW720929 NTA720920:NTA720929 NJE720920:NJE720929 MZI720920:MZI720929 MPM720920:MPM720929 MFQ720920:MFQ720929 LVU720920:LVU720929 LLY720920:LLY720929 LCC720920:LCC720929 KSG720920:KSG720929 KIK720920:KIK720929 JYO720920:JYO720929 JOS720920:JOS720929 JEW720920:JEW720929 IVA720920:IVA720929 ILE720920:ILE720929 IBI720920:IBI720929 HRM720920:HRM720929 HHQ720920:HHQ720929 GXU720920:GXU720929 GNY720920:GNY720929 GEC720920:GEC720929 FUG720920:FUG720929 FKK720920:FKK720929 FAO720920:FAO720929 EQS720920:EQS720929 EGW720920:EGW720929 DXA720920:DXA720929 DNE720920:DNE720929 DDI720920:DDI720929 CTM720920:CTM720929 CJQ720920:CJQ720929 BZU720920:BZU720929 BPY720920:BPY720929 BGC720920:BGC720929 AWG720920:AWG720929 AMK720920:AMK720929 ACO720920:ACO720929 SS720920:SS720929 IW720920:IW720929 A720920:A720929 WVI655384:WVI655393 WLM655384:WLM655393 WBQ655384:WBQ655393 VRU655384:VRU655393 VHY655384:VHY655393 UYC655384:UYC655393 UOG655384:UOG655393 UEK655384:UEK655393 TUO655384:TUO655393 TKS655384:TKS655393 TAW655384:TAW655393 SRA655384:SRA655393 SHE655384:SHE655393 RXI655384:RXI655393 RNM655384:RNM655393 RDQ655384:RDQ655393 QTU655384:QTU655393 QJY655384:QJY655393 QAC655384:QAC655393 PQG655384:PQG655393 PGK655384:PGK655393 OWO655384:OWO655393 OMS655384:OMS655393 OCW655384:OCW655393 NTA655384:NTA655393 NJE655384:NJE655393 MZI655384:MZI655393 MPM655384:MPM655393 MFQ655384:MFQ655393 LVU655384:LVU655393 LLY655384:LLY655393 LCC655384:LCC655393 KSG655384:KSG655393 KIK655384:KIK655393 JYO655384:JYO655393 JOS655384:JOS655393 JEW655384:JEW655393 IVA655384:IVA655393 ILE655384:ILE655393 IBI655384:IBI655393 HRM655384:HRM655393 HHQ655384:HHQ655393 GXU655384:GXU655393 GNY655384:GNY655393 GEC655384:GEC655393 FUG655384:FUG655393 FKK655384:FKK655393 FAO655384:FAO655393 EQS655384:EQS655393 EGW655384:EGW655393 DXA655384:DXA655393 DNE655384:DNE655393 DDI655384:DDI655393 CTM655384:CTM655393 CJQ655384:CJQ655393 BZU655384:BZU655393 BPY655384:BPY655393 BGC655384:BGC655393 AWG655384:AWG655393 AMK655384:AMK655393 ACO655384:ACO655393 SS655384:SS655393 IW655384:IW655393 A655384:A655393 WVI589848:WVI589857 WLM589848:WLM589857 WBQ589848:WBQ589857 VRU589848:VRU589857 VHY589848:VHY589857 UYC589848:UYC589857 UOG589848:UOG589857 UEK589848:UEK589857 TUO589848:TUO589857 TKS589848:TKS589857 TAW589848:TAW589857 SRA589848:SRA589857 SHE589848:SHE589857 RXI589848:RXI589857 RNM589848:RNM589857 RDQ589848:RDQ589857 QTU589848:QTU589857 QJY589848:QJY589857 QAC589848:QAC589857 PQG589848:PQG589857 PGK589848:PGK589857 OWO589848:OWO589857 OMS589848:OMS589857 OCW589848:OCW589857 NTA589848:NTA589857 NJE589848:NJE589857 MZI589848:MZI589857 MPM589848:MPM589857 MFQ589848:MFQ589857 LVU589848:LVU589857 LLY589848:LLY589857 LCC589848:LCC589857 KSG589848:KSG589857 KIK589848:KIK589857 JYO589848:JYO589857 JOS589848:JOS589857 JEW589848:JEW589857 IVA589848:IVA589857 ILE589848:ILE589857 IBI589848:IBI589857 HRM589848:HRM589857 HHQ589848:HHQ589857 GXU589848:GXU589857 GNY589848:GNY589857 GEC589848:GEC589857 FUG589848:FUG589857 FKK589848:FKK589857 FAO589848:FAO589857 EQS589848:EQS589857 EGW589848:EGW589857 DXA589848:DXA589857 DNE589848:DNE589857 DDI589848:DDI589857 CTM589848:CTM589857 CJQ589848:CJQ589857 BZU589848:BZU589857 BPY589848:BPY589857 BGC589848:BGC589857 AWG589848:AWG589857 AMK589848:AMK589857 ACO589848:ACO589857 SS589848:SS589857 IW589848:IW589857 A589848:A589857 WVI524312:WVI524321 WLM524312:WLM524321 WBQ524312:WBQ524321 VRU524312:VRU524321 VHY524312:VHY524321 UYC524312:UYC524321 UOG524312:UOG524321 UEK524312:UEK524321 TUO524312:TUO524321 TKS524312:TKS524321 TAW524312:TAW524321 SRA524312:SRA524321 SHE524312:SHE524321 RXI524312:RXI524321 RNM524312:RNM524321 RDQ524312:RDQ524321 QTU524312:QTU524321 QJY524312:QJY524321 QAC524312:QAC524321 PQG524312:PQG524321 PGK524312:PGK524321 OWO524312:OWO524321 OMS524312:OMS524321 OCW524312:OCW524321 NTA524312:NTA524321 NJE524312:NJE524321 MZI524312:MZI524321 MPM524312:MPM524321 MFQ524312:MFQ524321 LVU524312:LVU524321 LLY524312:LLY524321 LCC524312:LCC524321 KSG524312:KSG524321 KIK524312:KIK524321 JYO524312:JYO524321 JOS524312:JOS524321 JEW524312:JEW524321 IVA524312:IVA524321 ILE524312:ILE524321 IBI524312:IBI524321 HRM524312:HRM524321 HHQ524312:HHQ524321 GXU524312:GXU524321 GNY524312:GNY524321 GEC524312:GEC524321 FUG524312:FUG524321 FKK524312:FKK524321 FAO524312:FAO524321 EQS524312:EQS524321 EGW524312:EGW524321 DXA524312:DXA524321 DNE524312:DNE524321 DDI524312:DDI524321 CTM524312:CTM524321 CJQ524312:CJQ524321 BZU524312:BZU524321 BPY524312:BPY524321 BGC524312:BGC524321 AWG524312:AWG524321 AMK524312:AMK524321 ACO524312:ACO524321 SS524312:SS524321 IW524312:IW524321 A524312:A524321 WVI458776:WVI458785 WLM458776:WLM458785 WBQ458776:WBQ458785 VRU458776:VRU458785 VHY458776:VHY458785 UYC458776:UYC458785 UOG458776:UOG458785 UEK458776:UEK458785 TUO458776:TUO458785 TKS458776:TKS458785 TAW458776:TAW458785 SRA458776:SRA458785 SHE458776:SHE458785 RXI458776:RXI458785 RNM458776:RNM458785 RDQ458776:RDQ458785 QTU458776:QTU458785 QJY458776:QJY458785 QAC458776:QAC458785 PQG458776:PQG458785 PGK458776:PGK458785 OWO458776:OWO458785 OMS458776:OMS458785 OCW458776:OCW458785 NTA458776:NTA458785 NJE458776:NJE458785 MZI458776:MZI458785 MPM458776:MPM458785 MFQ458776:MFQ458785 LVU458776:LVU458785 LLY458776:LLY458785 LCC458776:LCC458785 KSG458776:KSG458785 KIK458776:KIK458785 JYO458776:JYO458785 JOS458776:JOS458785 JEW458776:JEW458785 IVA458776:IVA458785 ILE458776:ILE458785 IBI458776:IBI458785 HRM458776:HRM458785 HHQ458776:HHQ458785 GXU458776:GXU458785 GNY458776:GNY458785 GEC458776:GEC458785 FUG458776:FUG458785 FKK458776:FKK458785 FAO458776:FAO458785 EQS458776:EQS458785 EGW458776:EGW458785 DXA458776:DXA458785 DNE458776:DNE458785 DDI458776:DDI458785 CTM458776:CTM458785 CJQ458776:CJQ458785 BZU458776:BZU458785 BPY458776:BPY458785 BGC458776:BGC458785 AWG458776:AWG458785 AMK458776:AMK458785 ACO458776:ACO458785 SS458776:SS458785 IW458776:IW458785 A458776:A458785 WVI393240:WVI393249 WLM393240:WLM393249 WBQ393240:WBQ393249 VRU393240:VRU393249 VHY393240:VHY393249 UYC393240:UYC393249 UOG393240:UOG393249 UEK393240:UEK393249 TUO393240:TUO393249 TKS393240:TKS393249 TAW393240:TAW393249 SRA393240:SRA393249 SHE393240:SHE393249 RXI393240:RXI393249 RNM393240:RNM393249 RDQ393240:RDQ393249 QTU393240:QTU393249 QJY393240:QJY393249 QAC393240:QAC393249 PQG393240:PQG393249 PGK393240:PGK393249 OWO393240:OWO393249 OMS393240:OMS393249 OCW393240:OCW393249 NTA393240:NTA393249 NJE393240:NJE393249 MZI393240:MZI393249 MPM393240:MPM393249 MFQ393240:MFQ393249 LVU393240:LVU393249 LLY393240:LLY393249 LCC393240:LCC393249 KSG393240:KSG393249 KIK393240:KIK393249 JYO393240:JYO393249 JOS393240:JOS393249 JEW393240:JEW393249 IVA393240:IVA393249 ILE393240:ILE393249 IBI393240:IBI393249 HRM393240:HRM393249 HHQ393240:HHQ393249 GXU393240:GXU393249 GNY393240:GNY393249 GEC393240:GEC393249 FUG393240:FUG393249 FKK393240:FKK393249 FAO393240:FAO393249 EQS393240:EQS393249 EGW393240:EGW393249 DXA393240:DXA393249 DNE393240:DNE393249 DDI393240:DDI393249 CTM393240:CTM393249 CJQ393240:CJQ393249 BZU393240:BZU393249 BPY393240:BPY393249 BGC393240:BGC393249 AWG393240:AWG393249 AMK393240:AMK393249 ACO393240:ACO393249 SS393240:SS393249 IW393240:IW393249 A393240:A393249 WVI327704:WVI327713 WLM327704:WLM327713 WBQ327704:WBQ327713 VRU327704:VRU327713 VHY327704:VHY327713 UYC327704:UYC327713 UOG327704:UOG327713 UEK327704:UEK327713 TUO327704:TUO327713 TKS327704:TKS327713 TAW327704:TAW327713 SRA327704:SRA327713 SHE327704:SHE327713 RXI327704:RXI327713 RNM327704:RNM327713 RDQ327704:RDQ327713 QTU327704:QTU327713 QJY327704:QJY327713 QAC327704:QAC327713 PQG327704:PQG327713 PGK327704:PGK327713 OWO327704:OWO327713 OMS327704:OMS327713 OCW327704:OCW327713 NTA327704:NTA327713 NJE327704:NJE327713 MZI327704:MZI327713 MPM327704:MPM327713 MFQ327704:MFQ327713 LVU327704:LVU327713 LLY327704:LLY327713 LCC327704:LCC327713 KSG327704:KSG327713 KIK327704:KIK327713 JYO327704:JYO327713 JOS327704:JOS327713 JEW327704:JEW327713 IVA327704:IVA327713 ILE327704:ILE327713 IBI327704:IBI327713 HRM327704:HRM327713 HHQ327704:HHQ327713 GXU327704:GXU327713 GNY327704:GNY327713 GEC327704:GEC327713 FUG327704:FUG327713 FKK327704:FKK327713 FAO327704:FAO327713 EQS327704:EQS327713 EGW327704:EGW327713 DXA327704:DXA327713 DNE327704:DNE327713 DDI327704:DDI327713 CTM327704:CTM327713 CJQ327704:CJQ327713 BZU327704:BZU327713 BPY327704:BPY327713 BGC327704:BGC327713 AWG327704:AWG327713 AMK327704:AMK327713 ACO327704:ACO327713 SS327704:SS327713 IW327704:IW327713 A327704:A327713 WVI262168:WVI262177 WLM262168:WLM262177 WBQ262168:WBQ262177 VRU262168:VRU262177 VHY262168:VHY262177 UYC262168:UYC262177 UOG262168:UOG262177 UEK262168:UEK262177 TUO262168:TUO262177 TKS262168:TKS262177 TAW262168:TAW262177 SRA262168:SRA262177 SHE262168:SHE262177 RXI262168:RXI262177 RNM262168:RNM262177 RDQ262168:RDQ262177 QTU262168:QTU262177 QJY262168:QJY262177 QAC262168:QAC262177 PQG262168:PQG262177 PGK262168:PGK262177 OWO262168:OWO262177 OMS262168:OMS262177 OCW262168:OCW262177 NTA262168:NTA262177 NJE262168:NJE262177 MZI262168:MZI262177 MPM262168:MPM262177 MFQ262168:MFQ262177 LVU262168:LVU262177 LLY262168:LLY262177 LCC262168:LCC262177 KSG262168:KSG262177 KIK262168:KIK262177 JYO262168:JYO262177 JOS262168:JOS262177 JEW262168:JEW262177 IVA262168:IVA262177 ILE262168:ILE262177 IBI262168:IBI262177 HRM262168:HRM262177 HHQ262168:HHQ262177 GXU262168:GXU262177 GNY262168:GNY262177 GEC262168:GEC262177 FUG262168:FUG262177 FKK262168:FKK262177 FAO262168:FAO262177 EQS262168:EQS262177 EGW262168:EGW262177 DXA262168:DXA262177 DNE262168:DNE262177 DDI262168:DDI262177 CTM262168:CTM262177 CJQ262168:CJQ262177 BZU262168:BZU262177 BPY262168:BPY262177 BGC262168:BGC262177 AWG262168:AWG262177 AMK262168:AMK262177 ACO262168:ACO262177 SS262168:SS262177 IW262168:IW262177 A262168:A262177 WVI196632:WVI196641 WLM196632:WLM196641 WBQ196632:WBQ196641 VRU196632:VRU196641 VHY196632:VHY196641 UYC196632:UYC196641 UOG196632:UOG196641 UEK196632:UEK196641 TUO196632:TUO196641 TKS196632:TKS196641 TAW196632:TAW196641 SRA196632:SRA196641 SHE196632:SHE196641 RXI196632:RXI196641 RNM196632:RNM196641 RDQ196632:RDQ196641 QTU196632:QTU196641 QJY196632:QJY196641 QAC196632:QAC196641 PQG196632:PQG196641 PGK196632:PGK196641 OWO196632:OWO196641 OMS196632:OMS196641 OCW196632:OCW196641 NTA196632:NTA196641 NJE196632:NJE196641 MZI196632:MZI196641 MPM196632:MPM196641 MFQ196632:MFQ196641 LVU196632:LVU196641 LLY196632:LLY196641 LCC196632:LCC196641 KSG196632:KSG196641 KIK196632:KIK196641 JYO196632:JYO196641 JOS196632:JOS196641 JEW196632:JEW196641 IVA196632:IVA196641 ILE196632:ILE196641 IBI196632:IBI196641 HRM196632:HRM196641 HHQ196632:HHQ196641 GXU196632:GXU196641 GNY196632:GNY196641 GEC196632:GEC196641 FUG196632:FUG196641 FKK196632:FKK196641 FAO196632:FAO196641 EQS196632:EQS196641 EGW196632:EGW196641 DXA196632:DXA196641 DNE196632:DNE196641 DDI196632:DDI196641 CTM196632:CTM196641 CJQ196632:CJQ196641 BZU196632:BZU196641 BPY196632:BPY196641 BGC196632:BGC196641 AWG196632:AWG196641 AMK196632:AMK196641 ACO196632:ACO196641 SS196632:SS196641 IW196632:IW196641 A196632:A196641 WVI131096:WVI131105 WLM131096:WLM131105 WBQ131096:WBQ131105 VRU131096:VRU131105 VHY131096:VHY131105 UYC131096:UYC131105 UOG131096:UOG131105 UEK131096:UEK131105 TUO131096:TUO131105 TKS131096:TKS131105 TAW131096:TAW131105 SRA131096:SRA131105 SHE131096:SHE131105 RXI131096:RXI131105 RNM131096:RNM131105 RDQ131096:RDQ131105 QTU131096:QTU131105 QJY131096:QJY131105 QAC131096:QAC131105 PQG131096:PQG131105 PGK131096:PGK131105 OWO131096:OWO131105 OMS131096:OMS131105 OCW131096:OCW131105 NTA131096:NTA131105 NJE131096:NJE131105 MZI131096:MZI131105 MPM131096:MPM131105 MFQ131096:MFQ131105 LVU131096:LVU131105 LLY131096:LLY131105 LCC131096:LCC131105 KSG131096:KSG131105 KIK131096:KIK131105 JYO131096:JYO131105 JOS131096:JOS131105 JEW131096:JEW131105 IVA131096:IVA131105 ILE131096:ILE131105 IBI131096:IBI131105 HRM131096:HRM131105 HHQ131096:HHQ131105 GXU131096:GXU131105 GNY131096:GNY131105 GEC131096:GEC131105 FUG131096:FUG131105 FKK131096:FKK131105 FAO131096:FAO131105 EQS131096:EQS131105 EGW131096:EGW131105 DXA131096:DXA131105 DNE131096:DNE131105 DDI131096:DDI131105 CTM131096:CTM131105 CJQ131096:CJQ131105 BZU131096:BZU131105 BPY131096:BPY131105 BGC131096:BGC131105 AWG131096:AWG131105 AMK131096:AMK131105 ACO131096:ACO131105 SS131096:SS131105 IW131096:IW131105 A131096:A131105 WVI65560:WVI65569 WLM65560:WLM65569 WBQ65560:WBQ65569 VRU65560:VRU65569 VHY65560:VHY65569 UYC65560:UYC65569 UOG65560:UOG65569 UEK65560:UEK65569 TUO65560:TUO65569 TKS65560:TKS65569 TAW65560:TAW65569 SRA65560:SRA65569 SHE65560:SHE65569 RXI65560:RXI65569 RNM65560:RNM65569 RDQ65560:RDQ65569 QTU65560:QTU65569 QJY65560:QJY65569 QAC65560:QAC65569 PQG65560:PQG65569 PGK65560:PGK65569 OWO65560:OWO65569 OMS65560:OMS65569 OCW65560:OCW65569 NTA65560:NTA65569 NJE65560:NJE65569 MZI65560:MZI65569 MPM65560:MPM65569 MFQ65560:MFQ65569 LVU65560:LVU65569 LLY65560:LLY65569 LCC65560:LCC65569 KSG65560:KSG65569 KIK65560:KIK65569 JYO65560:JYO65569 JOS65560:JOS65569 JEW65560:JEW65569 IVA65560:IVA65569 ILE65560:ILE65569 IBI65560:IBI65569 HRM65560:HRM65569 HHQ65560:HHQ65569 GXU65560:GXU65569 GNY65560:GNY65569 GEC65560:GEC65569 FUG65560:FUG65569 FKK65560:FKK65569 FAO65560:FAO65569 EQS65560:EQS65569 EGW65560:EGW65569 DXA65560:DXA65569 DNE65560:DNE65569 DDI65560:DDI65569 CTM65560:CTM65569 CJQ65560:CJQ65569 BZU65560:BZU65569 BPY65560:BPY65569 BGC65560:BGC65569 AWG65560:AWG65569 AMK65560:AMK65569 ACO65560:ACO65569 SS65560:SS65569 IW65560:IW65569 A65560:A65569 WVI24:WVI33 WLM24:WLM33 WBQ24:WBQ33 VRU24:VRU33 VHY24:VHY33 UYC24:UYC33 UOG24:UOG33 UEK24:UEK33 TUO24:TUO33 TKS24:TKS33 TAW24:TAW33 SRA24:SRA33 SHE24:SHE33 RXI24:RXI33 RNM24:RNM33 RDQ24:RDQ33 QTU24:QTU33 QJY24:QJY33 QAC24:QAC33 PQG24:PQG33 PGK24:PGK33 OWO24:OWO33 OMS24:OMS33 OCW24:OCW33 NTA24:NTA33 NJE24:NJE33 MZI24:MZI33 MPM24:MPM33 MFQ24:MFQ33 LVU24:LVU33 LLY24:LLY33 LCC24:LCC33 KSG24:KSG33 KIK24:KIK33 JYO24:JYO33 JOS24:JOS33 JEW24:JEW33 IVA24:IVA33 ILE24:ILE33 IBI24:IBI33 HRM24:HRM33 HHQ24:HHQ33 GXU24:GXU33 GNY24:GNY33 GEC24:GEC33 FUG24:FUG33 FKK24:FKK33 FAO24:FAO33 EQS24:EQS33 EGW24:EGW33 DXA24:DXA33 DNE24:DNE33 DDI24:DDI33 CTM24:CTM33 CJQ24:CJQ33 BZU24:BZU33 BPY24:BPY33 BGC24:BGC33 AWG24:AWG33 AMK24:AMK33 ACO24:ACO33 SS24:SS33 IW24:IW33 A24:A33 WVI983096:WVI983107 WLM983096:WLM983107 WBQ983096:WBQ983107 VRU983096:VRU983107 VHY983096:VHY983107 UYC983096:UYC983107 UOG983096:UOG983107 UEK983096:UEK983107 TUO983096:TUO983107 TKS983096:TKS983107 TAW983096:TAW983107 SRA983096:SRA983107 SHE983096:SHE983107 RXI983096:RXI983107 RNM983096:RNM983107 RDQ983096:RDQ983107 QTU983096:QTU983107 QJY983096:QJY983107 QAC983096:QAC983107 PQG983096:PQG983107 PGK983096:PGK983107 OWO983096:OWO983107 OMS983096:OMS983107 OCW983096:OCW983107 NTA983096:NTA983107 NJE983096:NJE983107 MZI983096:MZI983107 MPM983096:MPM983107 MFQ983096:MFQ983107 LVU983096:LVU983107 LLY983096:LLY983107 LCC983096:LCC983107 KSG983096:KSG983107 KIK983096:KIK983107 JYO983096:JYO983107 JOS983096:JOS983107 JEW983096:JEW983107 IVA983096:IVA983107 ILE983096:ILE983107 IBI983096:IBI983107 HRM983096:HRM983107 HHQ983096:HHQ983107 GXU983096:GXU983107 GNY983096:GNY983107 GEC983096:GEC983107 FUG983096:FUG983107 FKK983096:FKK983107 FAO983096:FAO983107 EQS983096:EQS983107 EGW983096:EGW983107 DXA983096:DXA983107 DNE983096:DNE983107 DDI983096:DDI983107 CTM983096:CTM983107 CJQ983096:CJQ983107 BZU983096:BZU983107 BPY983096:BPY983107 BGC983096:BGC983107 AWG983096:AWG983107 AMK983096:AMK983107 ACO983096:ACO983107 SS983096:SS983107 IW983096:IW983107 A983096:A983107 WVI917560:WVI917571 WLM917560:WLM917571 WBQ917560:WBQ917571 VRU917560:VRU917571 VHY917560:VHY917571 UYC917560:UYC917571 UOG917560:UOG917571 UEK917560:UEK917571 TUO917560:TUO917571 TKS917560:TKS917571 TAW917560:TAW917571 SRA917560:SRA917571 SHE917560:SHE917571 RXI917560:RXI917571 RNM917560:RNM917571 RDQ917560:RDQ917571 QTU917560:QTU917571 QJY917560:QJY917571 QAC917560:QAC917571 PQG917560:PQG917571 PGK917560:PGK917571 OWO917560:OWO917571 OMS917560:OMS917571 OCW917560:OCW917571 NTA917560:NTA917571 NJE917560:NJE917571 MZI917560:MZI917571 MPM917560:MPM917571 MFQ917560:MFQ917571 LVU917560:LVU917571 LLY917560:LLY917571 LCC917560:LCC917571 KSG917560:KSG917571 KIK917560:KIK917571 JYO917560:JYO917571 JOS917560:JOS917571 JEW917560:JEW917571 IVA917560:IVA917571 ILE917560:ILE917571 IBI917560:IBI917571 HRM917560:HRM917571 HHQ917560:HHQ917571 GXU917560:GXU917571 GNY917560:GNY917571 GEC917560:GEC917571 FUG917560:FUG917571 FKK917560:FKK917571 FAO917560:FAO917571 EQS917560:EQS917571 EGW917560:EGW917571 DXA917560:DXA917571 DNE917560:DNE917571 DDI917560:DDI917571 CTM917560:CTM917571 CJQ917560:CJQ917571 BZU917560:BZU917571 BPY917560:BPY917571 BGC917560:BGC917571 AWG917560:AWG917571 AMK917560:AMK917571 ACO917560:ACO917571 SS917560:SS917571 IW917560:IW917571 A917560:A917571 WVI852024:WVI852035 WLM852024:WLM852035 WBQ852024:WBQ852035 VRU852024:VRU852035 VHY852024:VHY852035 UYC852024:UYC852035 UOG852024:UOG852035 UEK852024:UEK852035 TUO852024:TUO852035 TKS852024:TKS852035 TAW852024:TAW852035 SRA852024:SRA852035 SHE852024:SHE852035 RXI852024:RXI852035 RNM852024:RNM852035 RDQ852024:RDQ852035 QTU852024:QTU852035 QJY852024:QJY852035 QAC852024:QAC852035 PQG852024:PQG852035 PGK852024:PGK852035 OWO852024:OWO852035 OMS852024:OMS852035 OCW852024:OCW852035 NTA852024:NTA852035 NJE852024:NJE852035 MZI852024:MZI852035 MPM852024:MPM852035 MFQ852024:MFQ852035 LVU852024:LVU852035 LLY852024:LLY852035 LCC852024:LCC852035 KSG852024:KSG852035 KIK852024:KIK852035 JYO852024:JYO852035 JOS852024:JOS852035 JEW852024:JEW852035 IVA852024:IVA852035 ILE852024:ILE852035 IBI852024:IBI852035 HRM852024:HRM852035 HHQ852024:HHQ852035 GXU852024:GXU852035 GNY852024:GNY852035 GEC852024:GEC852035 FUG852024:FUG852035 FKK852024:FKK852035 FAO852024:FAO852035 EQS852024:EQS852035 EGW852024:EGW852035 DXA852024:DXA852035 DNE852024:DNE852035 DDI852024:DDI852035 CTM852024:CTM852035 CJQ852024:CJQ852035 BZU852024:BZU852035 BPY852024:BPY852035 BGC852024:BGC852035 AWG852024:AWG852035 AMK852024:AMK852035 ACO852024:ACO852035 SS852024:SS852035 IW852024:IW852035 A852024:A852035 WVI786488:WVI786499 WLM786488:WLM786499 WBQ786488:WBQ786499 VRU786488:VRU786499 VHY786488:VHY786499 UYC786488:UYC786499 UOG786488:UOG786499 UEK786488:UEK786499 TUO786488:TUO786499 TKS786488:TKS786499 TAW786488:TAW786499 SRA786488:SRA786499 SHE786488:SHE786499 RXI786488:RXI786499 RNM786488:RNM786499 RDQ786488:RDQ786499 QTU786488:QTU786499 QJY786488:QJY786499 QAC786488:QAC786499 PQG786488:PQG786499 PGK786488:PGK786499 OWO786488:OWO786499 OMS786488:OMS786499 OCW786488:OCW786499 NTA786488:NTA786499 NJE786488:NJE786499 MZI786488:MZI786499 MPM786488:MPM786499 MFQ786488:MFQ786499 LVU786488:LVU786499 LLY786488:LLY786499 LCC786488:LCC786499 KSG786488:KSG786499 KIK786488:KIK786499 JYO786488:JYO786499 JOS786488:JOS786499 JEW786488:JEW786499 IVA786488:IVA786499 ILE786488:ILE786499 IBI786488:IBI786499 HRM786488:HRM786499 HHQ786488:HHQ786499 GXU786488:GXU786499 GNY786488:GNY786499 GEC786488:GEC786499 FUG786488:FUG786499 FKK786488:FKK786499 FAO786488:FAO786499 EQS786488:EQS786499 EGW786488:EGW786499 DXA786488:DXA786499 DNE786488:DNE786499 DDI786488:DDI786499 CTM786488:CTM786499 CJQ786488:CJQ786499 BZU786488:BZU786499 BPY786488:BPY786499 BGC786488:BGC786499 AWG786488:AWG786499 AMK786488:AMK786499 ACO786488:ACO786499 SS786488:SS786499 IW786488:IW786499 A786488:A786499 WVI720952:WVI720963 WLM720952:WLM720963 WBQ720952:WBQ720963 VRU720952:VRU720963 VHY720952:VHY720963 UYC720952:UYC720963 UOG720952:UOG720963 UEK720952:UEK720963 TUO720952:TUO720963 TKS720952:TKS720963 TAW720952:TAW720963 SRA720952:SRA720963 SHE720952:SHE720963 RXI720952:RXI720963 RNM720952:RNM720963 RDQ720952:RDQ720963 QTU720952:QTU720963 QJY720952:QJY720963 QAC720952:QAC720963 PQG720952:PQG720963 PGK720952:PGK720963 OWO720952:OWO720963 OMS720952:OMS720963 OCW720952:OCW720963 NTA720952:NTA720963 NJE720952:NJE720963 MZI720952:MZI720963 MPM720952:MPM720963 MFQ720952:MFQ720963 LVU720952:LVU720963 LLY720952:LLY720963 LCC720952:LCC720963 KSG720952:KSG720963 KIK720952:KIK720963 JYO720952:JYO720963 JOS720952:JOS720963 JEW720952:JEW720963 IVA720952:IVA720963 ILE720952:ILE720963 IBI720952:IBI720963 HRM720952:HRM720963 HHQ720952:HHQ720963 GXU720952:GXU720963 GNY720952:GNY720963 GEC720952:GEC720963 FUG720952:FUG720963 FKK720952:FKK720963 FAO720952:FAO720963 EQS720952:EQS720963 EGW720952:EGW720963 DXA720952:DXA720963 DNE720952:DNE720963 DDI720952:DDI720963 CTM720952:CTM720963 CJQ720952:CJQ720963 BZU720952:BZU720963 BPY720952:BPY720963 BGC720952:BGC720963 AWG720952:AWG720963 AMK720952:AMK720963 ACO720952:ACO720963 SS720952:SS720963 IW720952:IW720963 A720952:A720963 WVI655416:WVI655427 WLM655416:WLM655427 WBQ655416:WBQ655427 VRU655416:VRU655427 VHY655416:VHY655427 UYC655416:UYC655427 UOG655416:UOG655427 UEK655416:UEK655427 TUO655416:TUO655427 TKS655416:TKS655427 TAW655416:TAW655427 SRA655416:SRA655427 SHE655416:SHE655427 RXI655416:RXI655427 RNM655416:RNM655427 RDQ655416:RDQ655427 QTU655416:QTU655427 QJY655416:QJY655427 QAC655416:QAC655427 PQG655416:PQG655427 PGK655416:PGK655427 OWO655416:OWO655427 OMS655416:OMS655427 OCW655416:OCW655427 NTA655416:NTA655427 NJE655416:NJE655427 MZI655416:MZI655427 MPM655416:MPM655427 MFQ655416:MFQ655427 LVU655416:LVU655427 LLY655416:LLY655427 LCC655416:LCC655427 KSG655416:KSG655427 KIK655416:KIK655427 JYO655416:JYO655427 JOS655416:JOS655427 JEW655416:JEW655427 IVA655416:IVA655427 ILE655416:ILE655427 IBI655416:IBI655427 HRM655416:HRM655427 HHQ655416:HHQ655427 GXU655416:GXU655427 GNY655416:GNY655427 GEC655416:GEC655427 FUG655416:FUG655427 FKK655416:FKK655427 FAO655416:FAO655427 EQS655416:EQS655427 EGW655416:EGW655427 DXA655416:DXA655427 DNE655416:DNE655427 DDI655416:DDI655427 CTM655416:CTM655427 CJQ655416:CJQ655427 BZU655416:BZU655427 BPY655416:BPY655427 BGC655416:BGC655427 AWG655416:AWG655427 AMK655416:AMK655427 ACO655416:ACO655427 SS655416:SS655427 IW655416:IW655427 A655416:A655427 WVI589880:WVI589891 WLM589880:WLM589891 WBQ589880:WBQ589891 VRU589880:VRU589891 VHY589880:VHY589891 UYC589880:UYC589891 UOG589880:UOG589891 UEK589880:UEK589891 TUO589880:TUO589891 TKS589880:TKS589891 TAW589880:TAW589891 SRA589880:SRA589891 SHE589880:SHE589891 RXI589880:RXI589891 RNM589880:RNM589891 RDQ589880:RDQ589891 QTU589880:QTU589891 QJY589880:QJY589891 QAC589880:QAC589891 PQG589880:PQG589891 PGK589880:PGK589891 OWO589880:OWO589891 OMS589880:OMS589891 OCW589880:OCW589891 NTA589880:NTA589891 NJE589880:NJE589891 MZI589880:MZI589891 MPM589880:MPM589891 MFQ589880:MFQ589891 LVU589880:LVU589891 LLY589880:LLY589891 LCC589880:LCC589891 KSG589880:KSG589891 KIK589880:KIK589891 JYO589880:JYO589891 JOS589880:JOS589891 JEW589880:JEW589891 IVA589880:IVA589891 ILE589880:ILE589891 IBI589880:IBI589891 HRM589880:HRM589891 HHQ589880:HHQ589891 GXU589880:GXU589891 GNY589880:GNY589891 GEC589880:GEC589891 FUG589880:FUG589891 FKK589880:FKK589891 FAO589880:FAO589891 EQS589880:EQS589891 EGW589880:EGW589891 DXA589880:DXA589891 DNE589880:DNE589891 DDI589880:DDI589891 CTM589880:CTM589891 CJQ589880:CJQ589891 BZU589880:BZU589891 BPY589880:BPY589891 BGC589880:BGC589891 AWG589880:AWG589891 AMK589880:AMK589891 ACO589880:ACO589891 SS589880:SS589891 IW589880:IW589891 A589880:A589891 WVI524344:WVI524355 WLM524344:WLM524355 WBQ524344:WBQ524355 VRU524344:VRU524355 VHY524344:VHY524355 UYC524344:UYC524355 UOG524344:UOG524355 UEK524344:UEK524355 TUO524344:TUO524355 TKS524344:TKS524355 TAW524344:TAW524355 SRA524344:SRA524355 SHE524344:SHE524355 RXI524344:RXI524355 RNM524344:RNM524355 RDQ524344:RDQ524355 QTU524344:QTU524355 QJY524344:QJY524355 QAC524344:QAC524355 PQG524344:PQG524355 PGK524344:PGK524355 OWO524344:OWO524355 OMS524344:OMS524355 OCW524344:OCW524355 NTA524344:NTA524355 NJE524344:NJE524355 MZI524344:MZI524355 MPM524344:MPM524355 MFQ524344:MFQ524355 LVU524344:LVU524355 LLY524344:LLY524355 LCC524344:LCC524355 KSG524344:KSG524355 KIK524344:KIK524355 JYO524344:JYO524355 JOS524344:JOS524355 JEW524344:JEW524355 IVA524344:IVA524355 ILE524344:ILE524355 IBI524344:IBI524355 HRM524344:HRM524355 HHQ524344:HHQ524355 GXU524344:GXU524355 GNY524344:GNY524355 GEC524344:GEC524355 FUG524344:FUG524355 FKK524344:FKK524355 FAO524344:FAO524355 EQS524344:EQS524355 EGW524344:EGW524355 DXA524344:DXA524355 DNE524344:DNE524355 DDI524344:DDI524355 CTM524344:CTM524355 CJQ524344:CJQ524355 BZU524344:BZU524355 BPY524344:BPY524355 BGC524344:BGC524355 AWG524344:AWG524355 AMK524344:AMK524355 ACO524344:ACO524355 SS524344:SS524355 IW524344:IW524355 A524344:A524355 WVI458808:WVI458819 WLM458808:WLM458819 WBQ458808:WBQ458819 VRU458808:VRU458819 VHY458808:VHY458819 UYC458808:UYC458819 UOG458808:UOG458819 UEK458808:UEK458819 TUO458808:TUO458819 TKS458808:TKS458819 TAW458808:TAW458819 SRA458808:SRA458819 SHE458808:SHE458819 RXI458808:RXI458819 RNM458808:RNM458819 RDQ458808:RDQ458819 QTU458808:QTU458819 QJY458808:QJY458819 QAC458808:QAC458819 PQG458808:PQG458819 PGK458808:PGK458819 OWO458808:OWO458819 OMS458808:OMS458819 OCW458808:OCW458819 NTA458808:NTA458819 NJE458808:NJE458819 MZI458808:MZI458819 MPM458808:MPM458819 MFQ458808:MFQ458819 LVU458808:LVU458819 LLY458808:LLY458819 LCC458808:LCC458819 KSG458808:KSG458819 KIK458808:KIK458819 JYO458808:JYO458819 JOS458808:JOS458819 JEW458808:JEW458819 IVA458808:IVA458819 ILE458808:ILE458819 IBI458808:IBI458819 HRM458808:HRM458819 HHQ458808:HHQ458819 GXU458808:GXU458819 GNY458808:GNY458819 GEC458808:GEC458819 FUG458808:FUG458819 FKK458808:FKK458819 FAO458808:FAO458819 EQS458808:EQS458819 EGW458808:EGW458819 DXA458808:DXA458819 DNE458808:DNE458819 DDI458808:DDI458819 CTM458808:CTM458819 CJQ458808:CJQ458819 BZU458808:BZU458819 BPY458808:BPY458819 BGC458808:BGC458819 AWG458808:AWG458819 AMK458808:AMK458819 ACO458808:ACO458819 SS458808:SS458819 IW458808:IW458819 A458808:A458819 WVI393272:WVI393283 WLM393272:WLM393283 WBQ393272:WBQ393283 VRU393272:VRU393283 VHY393272:VHY393283 UYC393272:UYC393283 UOG393272:UOG393283 UEK393272:UEK393283 TUO393272:TUO393283 TKS393272:TKS393283 TAW393272:TAW393283 SRA393272:SRA393283 SHE393272:SHE393283 RXI393272:RXI393283 RNM393272:RNM393283 RDQ393272:RDQ393283 QTU393272:QTU393283 QJY393272:QJY393283 QAC393272:QAC393283 PQG393272:PQG393283 PGK393272:PGK393283 OWO393272:OWO393283 OMS393272:OMS393283 OCW393272:OCW393283 NTA393272:NTA393283 NJE393272:NJE393283 MZI393272:MZI393283 MPM393272:MPM393283 MFQ393272:MFQ393283 LVU393272:LVU393283 LLY393272:LLY393283 LCC393272:LCC393283 KSG393272:KSG393283 KIK393272:KIK393283 JYO393272:JYO393283 JOS393272:JOS393283 JEW393272:JEW393283 IVA393272:IVA393283 ILE393272:ILE393283 IBI393272:IBI393283 HRM393272:HRM393283 HHQ393272:HHQ393283 GXU393272:GXU393283 GNY393272:GNY393283 GEC393272:GEC393283 FUG393272:FUG393283 FKK393272:FKK393283 FAO393272:FAO393283 EQS393272:EQS393283 EGW393272:EGW393283 DXA393272:DXA393283 DNE393272:DNE393283 DDI393272:DDI393283 CTM393272:CTM393283 CJQ393272:CJQ393283 BZU393272:BZU393283 BPY393272:BPY393283 BGC393272:BGC393283 AWG393272:AWG393283 AMK393272:AMK393283 ACO393272:ACO393283 SS393272:SS393283 IW393272:IW393283 A393272:A393283 WVI327736:WVI327747 WLM327736:WLM327747 WBQ327736:WBQ327747 VRU327736:VRU327747 VHY327736:VHY327747 UYC327736:UYC327747 UOG327736:UOG327747 UEK327736:UEK327747 TUO327736:TUO327747 TKS327736:TKS327747 TAW327736:TAW327747 SRA327736:SRA327747 SHE327736:SHE327747 RXI327736:RXI327747 RNM327736:RNM327747 RDQ327736:RDQ327747 QTU327736:QTU327747 QJY327736:QJY327747 QAC327736:QAC327747 PQG327736:PQG327747 PGK327736:PGK327747 OWO327736:OWO327747 OMS327736:OMS327747 OCW327736:OCW327747 NTA327736:NTA327747 NJE327736:NJE327747 MZI327736:MZI327747 MPM327736:MPM327747 MFQ327736:MFQ327747 LVU327736:LVU327747 LLY327736:LLY327747 LCC327736:LCC327747 KSG327736:KSG327747 KIK327736:KIK327747 JYO327736:JYO327747 JOS327736:JOS327747 JEW327736:JEW327747 IVA327736:IVA327747 ILE327736:ILE327747 IBI327736:IBI327747 HRM327736:HRM327747 HHQ327736:HHQ327747 GXU327736:GXU327747 GNY327736:GNY327747 GEC327736:GEC327747 FUG327736:FUG327747 FKK327736:FKK327747 FAO327736:FAO327747 EQS327736:EQS327747 EGW327736:EGW327747 DXA327736:DXA327747 DNE327736:DNE327747 DDI327736:DDI327747 CTM327736:CTM327747 CJQ327736:CJQ327747 BZU327736:BZU327747 BPY327736:BPY327747 BGC327736:BGC327747 AWG327736:AWG327747 AMK327736:AMK327747 ACO327736:ACO327747 SS327736:SS327747 IW327736:IW327747 A327736:A327747 WVI262200:WVI262211 WLM262200:WLM262211 WBQ262200:WBQ262211 VRU262200:VRU262211 VHY262200:VHY262211 UYC262200:UYC262211 UOG262200:UOG262211 UEK262200:UEK262211 TUO262200:TUO262211 TKS262200:TKS262211 TAW262200:TAW262211 SRA262200:SRA262211 SHE262200:SHE262211 RXI262200:RXI262211 RNM262200:RNM262211 RDQ262200:RDQ262211 QTU262200:QTU262211 QJY262200:QJY262211 QAC262200:QAC262211 PQG262200:PQG262211 PGK262200:PGK262211 OWO262200:OWO262211 OMS262200:OMS262211 OCW262200:OCW262211 NTA262200:NTA262211 NJE262200:NJE262211 MZI262200:MZI262211 MPM262200:MPM262211 MFQ262200:MFQ262211 LVU262200:LVU262211 LLY262200:LLY262211 LCC262200:LCC262211 KSG262200:KSG262211 KIK262200:KIK262211 JYO262200:JYO262211 JOS262200:JOS262211 JEW262200:JEW262211 IVA262200:IVA262211 ILE262200:ILE262211 IBI262200:IBI262211 HRM262200:HRM262211 HHQ262200:HHQ262211 GXU262200:GXU262211 GNY262200:GNY262211 GEC262200:GEC262211 FUG262200:FUG262211 FKK262200:FKK262211 FAO262200:FAO262211 EQS262200:EQS262211 EGW262200:EGW262211 DXA262200:DXA262211 DNE262200:DNE262211 DDI262200:DDI262211 CTM262200:CTM262211 CJQ262200:CJQ262211 BZU262200:BZU262211 BPY262200:BPY262211 BGC262200:BGC262211 AWG262200:AWG262211 AMK262200:AMK262211 ACO262200:ACO262211 SS262200:SS262211 IW262200:IW262211 A262200:A262211 WVI196664:WVI196675 WLM196664:WLM196675 WBQ196664:WBQ196675 VRU196664:VRU196675 VHY196664:VHY196675 UYC196664:UYC196675 UOG196664:UOG196675 UEK196664:UEK196675 TUO196664:TUO196675 TKS196664:TKS196675 TAW196664:TAW196675 SRA196664:SRA196675 SHE196664:SHE196675 RXI196664:RXI196675 RNM196664:RNM196675 RDQ196664:RDQ196675 QTU196664:QTU196675 QJY196664:QJY196675 QAC196664:QAC196675 PQG196664:PQG196675 PGK196664:PGK196675 OWO196664:OWO196675 OMS196664:OMS196675 OCW196664:OCW196675 NTA196664:NTA196675 NJE196664:NJE196675 MZI196664:MZI196675 MPM196664:MPM196675 MFQ196664:MFQ196675 LVU196664:LVU196675 LLY196664:LLY196675 LCC196664:LCC196675 KSG196664:KSG196675 KIK196664:KIK196675 JYO196664:JYO196675 JOS196664:JOS196675 JEW196664:JEW196675 IVA196664:IVA196675 ILE196664:ILE196675 IBI196664:IBI196675 HRM196664:HRM196675 HHQ196664:HHQ196675 GXU196664:GXU196675 GNY196664:GNY196675 GEC196664:GEC196675 FUG196664:FUG196675 FKK196664:FKK196675 FAO196664:FAO196675 EQS196664:EQS196675 EGW196664:EGW196675 DXA196664:DXA196675 DNE196664:DNE196675 DDI196664:DDI196675 CTM196664:CTM196675 CJQ196664:CJQ196675 BZU196664:BZU196675 BPY196664:BPY196675 BGC196664:BGC196675 AWG196664:AWG196675 AMK196664:AMK196675 ACO196664:ACO196675 SS196664:SS196675 IW196664:IW196675 A196664:A196675 WVI131128:WVI131139 WLM131128:WLM131139 WBQ131128:WBQ131139 VRU131128:VRU131139 VHY131128:VHY131139 UYC131128:UYC131139 UOG131128:UOG131139 UEK131128:UEK131139 TUO131128:TUO131139 TKS131128:TKS131139 TAW131128:TAW131139 SRA131128:SRA131139 SHE131128:SHE131139 RXI131128:RXI131139 RNM131128:RNM131139 RDQ131128:RDQ131139 QTU131128:QTU131139 QJY131128:QJY131139 QAC131128:QAC131139 PQG131128:PQG131139 PGK131128:PGK131139 OWO131128:OWO131139 OMS131128:OMS131139 OCW131128:OCW131139 NTA131128:NTA131139 NJE131128:NJE131139 MZI131128:MZI131139 MPM131128:MPM131139 MFQ131128:MFQ131139 LVU131128:LVU131139 LLY131128:LLY131139 LCC131128:LCC131139 KSG131128:KSG131139 KIK131128:KIK131139 JYO131128:JYO131139 JOS131128:JOS131139 JEW131128:JEW131139 IVA131128:IVA131139 ILE131128:ILE131139 IBI131128:IBI131139 HRM131128:HRM131139 HHQ131128:HHQ131139 GXU131128:GXU131139 GNY131128:GNY131139 GEC131128:GEC131139 FUG131128:FUG131139 FKK131128:FKK131139 FAO131128:FAO131139 EQS131128:EQS131139 EGW131128:EGW131139 DXA131128:DXA131139 DNE131128:DNE131139 DDI131128:DDI131139 CTM131128:CTM131139 CJQ131128:CJQ131139 BZU131128:BZU131139 BPY131128:BPY131139 BGC131128:BGC131139 AWG131128:AWG131139 AMK131128:AMK131139 ACO131128:ACO131139 SS131128:SS131139 IW131128:IW131139 A131128:A131139 WVI65592:WVI65603 WLM65592:WLM65603 WBQ65592:WBQ65603 VRU65592:VRU65603 VHY65592:VHY65603 UYC65592:UYC65603 UOG65592:UOG65603 UEK65592:UEK65603 TUO65592:TUO65603 TKS65592:TKS65603 TAW65592:TAW65603 SRA65592:SRA65603 SHE65592:SHE65603 RXI65592:RXI65603 RNM65592:RNM65603 RDQ65592:RDQ65603 QTU65592:QTU65603 QJY65592:QJY65603 QAC65592:QAC65603 PQG65592:PQG65603 PGK65592:PGK65603 OWO65592:OWO65603 OMS65592:OMS65603 OCW65592:OCW65603 NTA65592:NTA65603 NJE65592:NJE65603 MZI65592:MZI65603 MPM65592:MPM65603 MFQ65592:MFQ65603 LVU65592:LVU65603 LLY65592:LLY65603 LCC65592:LCC65603 KSG65592:KSG65603 KIK65592:KIK65603 JYO65592:JYO65603 JOS65592:JOS65603 JEW65592:JEW65603 IVA65592:IVA65603 ILE65592:ILE65603 IBI65592:IBI65603 HRM65592:HRM65603 HHQ65592:HHQ65603 GXU65592:GXU65603 GNY65592:GNY65603 GEC65592:GEC65603 FUG65592:FUG65603 FKK65592:FKK65603 FAO65592:FAO65603 EQS65592:EQS65603 EGW65592:EGW65603 DXA65592:DXA65603 DNE65592:DNE65603 DDI65592:DDI65603 CTM65592:CTM65603 CJQ65592:CJQ65603 BZU65592:BZU65603 BPY65592:BPY65603 BGC65592:BGC65603 AWG65592:AWG65603 AMK65592:AMK65603 ACO65592:ACO65603 SS65592:SS65603 IW65592:IW65603 A65592:A65603 WVI56:WVI67 WLM56:WLM67 WBQ56:WBQ67 VRU56:VRU67 VHY56:VHY67 UYC56:UYC67 UOG56:UOG67 UEK56:UEK67 TUO56:TUO67 TKS56:TKS67 TAW56:TAW67 SRA56:SRA67 SHE56:SHE67 RXI56:RXI67 RNM56:RNM67 RDQ56:RDQ67 QTU56:QTU67 QJY56:QJY67 QAC56:QAC67 PQG56:PQG67 PGK56:PGK67 OWO56:OWO67 OMS56:OMS67 OCW56:OCW67 NTA56:NTA67 NJE56:NJE67 MZI56:MZI67 MPM56:MPM67 MFQ56:MFQ67 LVU56:LVU67 LLY56:LLY67 LCC56:LCC67 KSG56:KSG67 KIK56:KIK67 JYO56:JYO67 JOS56:JOS67 JEW56:JEW67 IVA56:IVA67 ILE56:ILE67 IBI56:IBI67 HRM56:HRM67 HHQ56:HHQ67 GXU56:GXU67 GNY56:GNY67 GEC56:GEC67 FUG56:FUG67 FKK56:FKK67 FAO56:FAO67 EQS56:EQS67 EGW56:EGW67 DXA56:DXA67 DNE56:DNE67 DDI56:DDI67 CTM56:CTM67 CJQ56:CJQ67 BZU56:BZU67 BPY56:BPY67 BGC56:BGC67 AWG56:AWG67 AMK56:AMK67 ACO56:ACO67 SS56:SS67 IW56:IW67 A56:A67 WVI983077:WVI983091 WLM983077:WLM983091 WBQ983077:WBQ983091 VRU983077:VRU983091 VHY983077:VHY983091 UYC983077:UYC983091 UOG983077:UOG983091 UEK983077:UEK983091 TUO983077:TUO983091 TKS983077:TKS983091 TAW983077:TAW983091 SRA983077:SRA983091 SHE983077:SHE983091 RXI983077:RXI983091 RNM983077:RNM983091 RDQ983077:RDQ983091 QTU983077:QTU983091 QJY983077:QJY983091 QAC983077:QAC983091 PQG983077:PQG983091 PGK983077:PGK983091 OWO983077:OWO983091 OMS983077:OMS983091 OCW983077:OCW983091 NTA983077:NTA983091 NJE983077:NJE983091 MZI983077:MZI983091 MPM983077:MPM983091 MFQ983077:MFQ983091 LVU983077:LVU983091 LLY983077:LLY983091 LCC983077:LCC983091 KSG983077:KSG983091 KIK983077:KIK983091 JYO983077:JYO983091 JOS983077:JOS983091 JEW983077:JEW983091 IVA983077:IVA983091 ILE983077:ILE983091 IBI983077:IBI983091 HRM983077:HRM983091 HHQ983077:HHQ983091 GXU983077:GXU983091 GNY983077:GNY983091 GEC983077:GEC983091 FUG983077:FUG983091 FKK983077:FKK983091 FAO983077:FAO983091 EQS983077:EQS983091 EGW983077:EGW983091 DXA983077:DXA983091 DNE983077:DNE983091 DDI983077:DDI983091 CTM983077:CTM983091 CJQ983077:CJQ983091 BZU983077:BZU983091 BPY983077:BPY983091 BGC983077:BGC983091 AWG983077:AWG983091 AMK983077:AMK983091 ACO983077:ACO983091 SS983077:SS983091 IW983077:IW983091 A983077:A983091 WVI917541:WVI917555 WLM917541:WLM917555 WBQ917541:WBQ917555 VRU917541:VRU917555 VHY917541:VHY917555 UYC917541:UYC917555 UOG917541:UOG917555 UEK917541:UEK917555 TUO917541:TUO917555 TKS917541:TKS917555 TAW917541:TAW917555 SRA917541:SRA917555 SHE917541:SHE917555 RXI917541:RXI917555 RNM917541:RNM917555 RDQ917541:RDQ917555 QTU917541:QTU917555 QJY917541:QJY917555 QAC917541:QAC917555 PQG917541:PQG917555 PGK917541:PGK917555 OWO917541:OWO917555 OMS917541:OMS917555 OCW917541:OCW917555 NTA917541:NTA917555 NJE917541:NJE917555 MZI917541:MZI917555 MPM917541:MPM917555 MFQ917541:MFQ917555 LVU917541:LVU917555 LLY917541:LLY917555 LCC917541:LCC917555 KSG917541:KSG917555 KIK917541:KIK917555 JYO917541:JYO917555 JOS917541:JOS917555 JEW917541:JEW917555 IVA917541:IVA917555 ILE917541:ILE917555 IBI917541:IBI917555 HRM917541:HRM917555 HHQ917541:HHQ917555 GXU917541:GXU917555 GNY917541:GNY917555 GEC917541:GEC917555 FUG917541:FUG917555 FKK917541:FKK917555 FAO917541:FAO917555 EQS917541:EQS917555 EGW917541:EGW917555 DXA917541:DXA917555 DNE917541:DNE917555 DDI917541:DDI917555 CTM917541:CTM917555 CJQ917541:CJQ917555 BZU917541:BZU917555 BPY917541:BPY917555 BGC917541:BGC917555 AWG917541:AWG917555 AMK917541:AMK917555 ACO917541:ACO917555 SS917541:SS917555 IW917541:IW917555 A917541:A917555 WVI852005:WVI852019 WLM852005:WLM852019 WBQ852005:WBQ852019 VRU852005:VRU852019 VHY852005:VHY852019 UYC852005:UYC852019 UOG852005:UOG852019 UEK852005:UEK852019 TUO852005:TUO852019 TKS852005:TKS852019 TAW852005:TAW852019 SRA852005:SRA852019 SHE852005:SHE852019 RXI852005:RXI852019 RNM852005:RNM852019 RDQ852005:RDQ852019 QTU852005:QTU852019 QJY852005:QJY852019 QAC852005:QAC852019 PQG852005:PQG852019 PGK852005:PGK852019 OWO852005:OWO852019 OMS852005:OMS852019 OCW852005:OCW852019 NTA852005:NTA852019 NJE852005:NJE852019 MZI852005:MZI852019 MPM852005:MPM852019 MFQ852005:MFQ852019 LVU852005:LVU852019 LLY852005:LLY852019 LCC852005:LCC852019 KSG852005:KSG852019 KIK852005:KIK852019 JYO852005:JYO852019 JOS852005:JOS852019 JEW852005:JEW852019 IVA852005:IVA852019 ILE852005:ILE852019 IBI852005:IBI852019 HRM852005:HRM852019 HHQ852005:HHQ852019 GXU852005:GXU852019 GNY852005:GNY852019 GEC852005:GEC852019 FUG852005:FUG852019 FKK852005:FKK852019 FAO852005:FAO852019 EQS852005:EQS852019 EGW852005:EGW852019 DXA852005:DXA852019 DNE852005:DNE852019 DDI852005:DDI852019 CTM852005:CTM852019 CJQ852005:CJQ852019 BZU852005:BZU852019 BPY852005:BPY852019 BGC852005:BGC852019 AWG852005:AWG852019 AMK852005:AMK852019 ACO852005:ACO852019 SS852005:SS852019 IW852005:IW852019 A852005:A852019 WVI786469:WVI786483 WLM786469:WLM786483 WBQ786469:WBQ786483 VRU786469:VRU786483 VHY786469:VHY786483 UYC786469:UYC786483 UOG786469:UOG786483 UEK786469:UEK786483 TUO786469:TUO786483 TKS786469:TKS786483 TAW786469:TAW786483 SRA786469:SRA786483 SHE786469:SHE786483 RXI786469:RXI786483 RNM786469:RNM786483 RDQ786469:RDQ786483 QTU786469:QTU786483 QJY786469:QJY786483 QAC786469:QAC786483 PQG786469:PQG786483 PGK786469:PGK786483 OWO786469:OWO786483 OMS786469:OMS786483 OCW786469:OCW786483 NTA786469:NTA786483 NJE786469:NJE786483 MZI786469:MZI786483 MPM786469:MPM786483 MFQ786469:MFQ786483 LVU786469:LVU786483 LLY786469:LLY786483 LCC786469:LCC786483 KSG786469:KSG786483 KIK786469:KIK786483 JYO786469:JYO786483 JOS786469:JOS786483 JEW786469:JEW786483 IVA786469:IVA786483 ILE786469:ILE786483 IBI786469:IBI786483 HRM786469:HRM786483 HHQ786469:HHQ786483 GXU786469:GXU786483 GNY786469:GNY786483 GEC786469:GEC786483 FUG786469:FUG786483 FKK786469:FKK786483 FAO786469:FAO786483 EQS786469:EQS786483 EGW786469:EGW786483 DXA786469:DXA786483 DNE786469:DNE786483 DDI786469:DDI786483 CTM786469:CTM786483 CJQ786469:CJQ786483 BZU786469:BZU786483 BPY786469:BPY786483 BGC786469:BGC786483 AWG786469:AWG786483 AMK786469:AMK786483 ACO786469:ACO786483 SS786469:SS786483 IW786469:IW786483 A786469:A786483 WVI720933:WVI720947 WLM720933:WLM720947 WBQ720933:WBQ720947 VRU720933:VRU720947 VHY720933:VHY720947 UYC720933:UYC720947 UOG720933:UOG720947 UEK720933:UEK720947 TUO720933:TUO720947 TKS720933:TKS720947 TAW720933:TAW720947 SRA720933:SRA720947 SHE720933:SHE720947 RXI720933:RXI720947 RNM720933:RNM720947 RDQ720933:RDQ720947 QTU720933:QTU720947 QJY720933:QJY720947 QAC720933:QAC720947 PQG720933:PQG720947 PGK720933:PGK720947 OWO720933:OWO720947 OMS720933:OMS720947 OCW720933:OCW720947 NTA720933:NTA720947 NJE720933:NJE720947 MZI720933:MZI720947 MPM720933:MPM720947 MFQ720933:MFQ720947 LVU720933:LVU720947 LLY720933:LLY720947 LCC720933:LCC720947 KSG720933:KSG720947 KIK720933:KIK720947 JYO720933:JYO720947 JOS720933:JOS720947 JEW720933:JEW720947 IVA720933:IVA720947 ILE720933:ILE720947 IBI720933:IBI720947 HRM720933:HRM720947 HHQ720933:HHQ720947 GXU720933:GXU720947 GNY720933:GNY720947 GEC720933:GEC720947 FUG720933:FUG720947 FKK720933:FKK720947 FAO720933:FAO720947 EQS720933:EQS720947 EGW720933:EGW720947 DXA720933:DXA720947 DNE720933:DNE720947 DDI720933:DDI720947 CTM720933:CTM720947 CJQ720933:CJQ720947 BZU720933:BZU720947 BPY720933:BPY720947 BGC720933:BGC720947 AWG720933:AWG720947 AMK720933:AMK720947 ACO720933:ACO720947 SS720933:SS720947 IW720933:IW720947 A720933:A720947 WVI655397:WVI655411 WLM655397:WLM655411 WBQ655397:WBQ655411 VRU655397:VRU655411 VHY655397:VHY655411 UYC655397:UYC655411 UOG655397:UOG655411 UEK655397:UEK655411 TUO655397:TUO655411 TKS655397:TKS655411 TAW655397:TAW655411 SRA655397:SRA655411 SHE655397:SHE655411 RXI655397:RXI655411 RNM655397:RNM655411 RDQ655397:RDQ655411 QTU655397:QTU655411 QJY655397:QJY655411 QAC655397:QAC655411 PQG655397:PQG655411 PGK655397:PGK655411 OWO655397:OWO655411 OMS655397:OMS655411 OCW655397:OCW655411 NTA655397:NTA655411 NJE655397:NJE655411 MZI655397:MZI655411 MPM655397:MPM655411 MFQ655397:MFQ655411 LVU655397:LVU655411 LLY655397:LLY655411 LCC655397:LCC655411 KSG655397:KSG655411 KIK655397:KIK655411 JYO655397:JYO655411 JOS655397:JOS655411 JEW655397:JEW655411 IVA655397:IVA655411 ILE655397:ILE655411 IBI655397:IBI655411 HRM655397:HRM655411 HHQ655397:HHQ655411 GXU655397:GXU655411 GNY655397:GNY655411 GEC655397:GEC655411 FUG655397:FUG655411 FKK655397:FKK655411 FAO655397:FAO655411 EQS655397:EQS655411 EGW655397:EGW655411 DXA655397:DXA655411 DNE655397:DNE655411 DDI655397:DDI655411 CTM655397:CTM655411 CJQ655397:CJQ655411 BZU655397:BZU655411 BPY655397:BPY655411 BGC655397:BGC655411 AWG655397:AWG655411 AMK655397:AMK655411 ACO655397:ACO655411 SS655397:SS655411 IW655397:IW655411 A655397:A655411 WVI589861:WVI589875 WLM589861:WLM589875 WBQ589861:WBQ589875 VRU589861:VRU589875 VHY589861:VHY589875 UYC589861:UYC589875 UOG589861:UOG589875 UEK589861:UEK589875 TUO589861:TUO589875 TKS589861:TKS589875 TAW589861:TAW589875 SRA589861:SRA589875 SHE589861:SHE589875 RXI589861:RXI589875 RNM589861:RNM589875 RDQ589861:RDQ589875 QTU589861:QTU589875 QJY589861:QJY589875 QAC589861:QAC589875 PQG589861:PQG589875 PGK589861:PGK589875 OWO589861:OWO589875 OMS589861:OMS589875 OCW589861:OCW589875 NTA589861:NTA589875 NJE589861:NJE589875 MZI589861:MZI589875 MPM589861:MPM589875 MFQ589861:MFQ589875 LVU589861:LVU589875 LLY589861:LLY589875 LCC589861:LCC589875 KSG589861:KSG589875 KIK589861:KIK589875 JYO589861:JYO589875 JOS589861:JOS589875 JEW589861:JEW589875 IVA589861:IVA589875 ILE589861:ILE589875 IBI589861:IBI589875 HRM589861:HRM589875 HHQ589861:HHQ589875 GXU589861:GXU589875 GNY589861:GNY589875 GEC589861:GEC589875 FUG589861:FUG589875 FKK589861:FKK589875 FAO589861:FAO589875 EQS589861:EQS589875 EGW589861:EGW589875 DXA589861:DXA589875 DNE589861:DNE589875 DDI589861:DDI589875 CTM589861:CTM589875 CJQ589861:CJQ589875 BZU589861:BZU589875 BPY589861:BPY589875 BGC589861:BGC589875 AWG589861:AWG589875 AMK589861:AMK589875 ACO589861:ACO589875 SS589861:SS589875 IW589861:IW589875 A589861:A589875 WVI524325:WVI524339 WLM524325:WLM524339 WBQ524325:WBQ524339 VRU524325:VRU524339 VHY524325:VHY524339 UYC524325:UYC524339 UOG524325:UOG524339 UEK524325:UEK524339 TUO524325:TUO524339 TKS524325:TKS524339 TAW524325:TAW524339 SRA524325:SRA524339 SHE524325:SHE524339 RXI524325:RXI524339 RNM524325:RNM524339 RDQ524325:RDQ524339 QTU524325:QTU524339 QJY524325:QJY524339 QAC524325:QAC524339 PQG524325:PQG524339 PGK524325:PGK524339 OWO524325:OWO524339 OMS524325:OMS524339 OCW524325:OCW524339 NTA524325:NTA524339 NJE524325:NJE524339 MZI524325:MZI524339 MPM524325:MPM524339 MFQ524325:MFQ524339 LVU524325:LVU524339 LLY524325:LLY524339 LCC524325:LCC524339 KSG524325:KSG524339 KIK524325:KIK524339 JYO524325:JYO524339 JOS524325:JOS524339 JEW524325:JEW524339 IVA524325:IVA524339 ILE524325:ILE524339 IBI524325:IBI524339 HRM524325:HRM524339 HHQ524325:HHQ524339 GXU524325:GXU524339 GNY524325:GNY524339 GEC524325:GEC524339 FUG524325:FUG524339 FKK524325:FKK524339 FAO524325:FAO524339 EQS524325:EQS524339 EGW524325:EGW524339 DXA524325:DXA524339 DNE524325:DNE524339 DDI524325:DDI524339 CTM524325:CTM524339 CJQ524325:CJQ524339 BZU524325:BZU524339 BPY524325:BPY524339 BGC524325:BGC524339 AWG524325:AWG524339 AMK524325:AMK524339 ACO524325:ACO524339 SS524325:SS524339 IW524325:IW524339 A524325:A524339 WVI458789:WVI458803 WLM458789:WLM458803 WBQ458789:WBQ458803 VRU458789:VRU458803 VHY458789:VHY458803 UYC458789:UYC458803 UOG458789:UOG458803 UEK458789:UEK458803 TUO458789:TUO458803 TKS458789:TKS458803 TAW458789:TAW458803 SRA458789:SRA458803 SHE458789:SHE458803 RXI458789:RXI458803 RNM458789:RNM458803 RDQ458789:RDQ458803 QTU458789:QTU458803 QJY458789:QJY458803 QAC458789:QAC458803 PQG458789:PQG458803 PGK458789:PGK458803 OWO458789:OWO458803 OMS458789:OMS458803 OCW458789:OCW458803 NTA458789:NTA458803 NJE458789:NJE458803 MZI458789:MZI458803 MPM458789:MPM458803 MFQ458789:MFQ458803 LVU458789:LVU458803 LLY458789:LLY458803 LCC458789:LCC458803 KSG458789:KSG458803 KIK458789:KIK458803 JYO458789:JYO458803 JOS458789:JOS458803 JEW458789:JEW458803 IVA458789:IVA458803 ILE458789:ILE458803 IBI458789:IBI458803 HRM458789:HRM458803 HHQ458789:HHQ458803 GXU458789:GXU458803 GNY458789:GNY458803 GEC458789:GEC458803 FUG458789:FUG458803 FKK458789:FKK458803 FAO458789:FAO458803 EQS458789:EQS458803 EGW458789:EGW458803 DXA458789:DXA458803 DNE458789:DNE458803 DDI458789:DDI458803 CTM458789:CTM458803 CJQ458789:CJQ458803 BZU458789:BZU458803 BPY458789:BPY458803 BGC458789:BGC458803 AWG458789:AWG458803 AMK458789:AMK458803 ACO458789:ACO458803 SS458789:SS458803 IW458789:IW458803 A458789:A458803 WVI393253:WVI393267 WLM393253:WLM393267 WBQ393253:WBQ393267 VRU393253:VRU393267 VHY393253:VHY393267 UYC393253:UYC393267 UOG393253:UOG393267 UEK393253:UEK393267 TUO393253:TUO393267 TKS393253:TKS393267 TAW393253:TAW393267 SRA393253:SRA393267 SHE393253:SHE393267 RXI393253:RXI393267 RNM393253:RNM393267 RDQ393253:RDQ393267 QTU393253:QTU393267 QJY393253:QJY393267 QAC393253:QAC393267 PQG393253:PQG393267 PGK393253:PGK393267 OWO393253:OWO393267 OMS393253:OMS393267 OCW393253:OCW393267 NTA393253:NTA393267 NJE393253:NJE393267 MZI393253:MZI393267 MPM393253:MPM393267 MFQ393253:MFQ393267 LVU393253:LVU393267 LLY393253:LLY393267 LCC393253:LCC393267 KSG393253:KSG393267 KIK393253:KIK393267 JYO393253:JYO393267 JOS393253:JOS393267 JEW393253:JEW393267 IVA393253:IVA393267 ILE393253:ILE393267 IBI393253:IBI393267 HRM393253:HRM393267 HHQ393253:HHQ393267 GXU393253:GXU393267 GNY393253:GNY393267 GEC393253:GEC393267 FUG393253:FUG393267 FKK393253:FKK393267 FAO393253:FAO393267 EQS393253:EQS393267 EGW393253:EGW393267 DXA393253:DXA393267 DNE393253:DNE393267 DDI393253:DDI393267 CTM393253:CTM393267 CJQ393253:CJQ393267 BZU393253:BZU393267 BPY393253:BPY393267 BGC393253:BGC393267 AWG393253:AWG393267 AMK393253:AMK393267 ACO393253:ACO393267 SS393253:SS393267 IW393253:IW393267 A393253:A393267 WVI327717:WVI327731 WLM327717:WLM327731 WBQ327717:WBQ327731 VRU327717:VRU327731 VHY327717:VHY327731 UYC327717:UYC327731 UOG327717:UOG327731 UEK327717:UEK327731 TUO327717:TUO327731 TKS327717:TKS327731 TAW327717:TAW327731 SRA327717:SRA327731 SHE327717:SHE327731 RXI327717:RXI327731 RNM327717:RNM327731 RDQ327717:RDQ327731 QTU327717:QTU327731 QJY327717:QJY327731 QAC327717:QAC327731 PQG327717:PQG327731 PGK327717:PGK327731 OWO327717:OWO327731 OMS327717:OMS327731 OCW327717:OCW327731 NTA327717:NTA327731 NJE327717:NJE327731 MZI327717:MZI327731 MPM327717:MPM327731 MFQ327717:MFQ327731 LVU327717:LVU327731 LLY327717:LLY327731 LCC327717:LCC327731 KSG327717:KSG327731 KIK327717:KIK327731 JYO327717:JYO327731 JOS327717:JOS327731 JEW327717:JEW327731 IVA327717:IVA327731 ILE327717:ILE327731 IBI327717:IBI327731 HRM327717:HRM327731 HHQ327717:HHQ327731 GXU327717:GXU327731 GNY327717:GNY327731 GEC327717:GEC327731 FUG327717:FUG327731 FKK327717:FKK327731 FAO327717:FAO327731 EQS327717:EQS327731 EGW327717:EGW327731 DXA327717:DXA327731 DNE327717:DNE327731 DDI327717:DDI327731 CTM327717:CTM327731 CJQ327717:CJQ327731 BZU327717:BZU327731 BPY327717:BPY327731 BGC327717:BGC327731 AWG327717:AWG327731 AMK327717:AMK327731 ACO327717:ACO327731 SS327717:SS327731 IW327717:IW327731 A327717:A327731 WVI262181:WVI262195 WLM262181:WLM262195 WBQ262181:WBQ262195 VRU262181:VRU262195 VHY262181:VHY262195 UYC262181:UYC262195 UOG262181:UOG262195 UEK262181:UEK262195 TUO262181:TUO262195 TKS262181:TKS262195 TAW262181:TAW262195 SRA262181:SRA262195 SHE262181:SHE262195 RXI262181:RXI262195 RNM262181:RNM262195 RDQ262181:RDQ262195 QTU262181:QTU262195 QJY262181:QJY262195 QAC262181:QAC262195 PQG262181:PQG262195 PGK262181:PGK262195 OWO262181:OWO262195 OMS262181:OMS262195 OCW262181:OCW262195 NTA262181:NTA262195 NJE262181:NJE262195 MZI262181:MZI262195 MPM262181:MPM262195 MFQ262181:MFQ262195 LVU262181:LVU262195 LLY262181:LLY262195 LCC262181:LCC262195 KSG262181:KSG262195 KIK262181:KIK262195 JYO262181:JYO262195 JOS262181:JOS262195 JEW262181:JEW262195 IVA262181:IVA262195 ILE262181:ILE262195 IBI262181:IBI262195 HRM262181:HRM262195 HHQ262181:HHQ262195 GXU262181:GXU262195 GNY262181:GNY262195 GEC262181:GEC262195 FUG262181:FUG262195 FKK262181:FKK262195 FAO262181:FAO262195 EQS262181:EQS262195 EGW262181:EGW262195 DXA262181:DXA262195 DNE262181:DNE262195 DDI262181:DDI262195 CTM262181:CTM262195 CJQ262181:CJQ262195 BZU262181:BZU262195 BPY262181:BPY262195 BGC262181:BGC262195 AWG262181:AWG262195 AMK262181:AMK262195 ACO262181:ACO262195 SS262181:SS262195 IW262181:IW262195 A262181:A262195 WVI196645:WVI196659 WLM196645:WLM196659 WBQ196645:WBQ196659 VRU196645:VRU196659 VHY196645:VHY196659 UYC196645:UYC196659 UOG196645:UOG196659 UEK196645:UEK196659 TUO196645:TUO196659 TKS196645:TKS196659 TAW196645:TAW196659 SRA196645:SRA196659 SHE196645:SHE196659 RXI196645:RXI196659 RNM196645:RNM196659 RDQ196645:RDQ196659 QTU196645:QTU196659 QJY196645:QJY196659 QAC196645:QAC196659 PQG196645:PQG196659 PGK196645:PGK196659 OWO196645:OWO196659 OMS196645:OMS196659 OCW196645:OCW196659 NTA196645:NTA196659 NJE196645:NJE196659 MZI196645:MZI196659 MPM196645:MPM196659 MFQ196645:MFQ196659 LVU196645:LVU196659 LLY196645:LLY196659 LCC196645:LCC196659 KSG196645:KSG196659 KIK196645:KIK196659 JYO196645:JYO196659 JOS196645:JOS196659 JEW196645:JEW196659 IVA196645:IVA196659 ILE196645:ILE196659 IBI196645:IBI196659 HRM196645:HRM196659 HHQ196645:HHQ196659 GXU196645:GXU196659 GNY196645:GNY196659 GEC196645:GEC196659 FUG196645:FUG196659 FKK196645:FKK196659 FAO196645:FAO196659 EQS196645:EQS196659 EGW196645:EGW196659 DXA196645:DXA196659 DNE196645:DNE196659 DDI196645:DDI196659 CTM196645:CTM196659 CJQ196645:CJQ196659 BZU196645:BZU196659 BPY196645:BPY196659 BGC196645:BGC196659 AWG196645:AWG196659 AMK196645:AMK196659 ACO196645:ACO196659 SS196645:SS196659 IW196645:IW196659 A196645:A196659 WVI131109:WVI131123 WLM131109:WLM131123 WBQ131109:WBQ131123 VRU131109:VRU131123 VHY131109:VHY131123 UYC131109:UYC131123 UOG131109:UOG131123 UEK131109:UEK131123 TUO131109:TUO131123 TKS131109:TKS131123 TAW131109:TAW131123 SRA131109:SRA131123 SHE131109:SHE131123 RXI131109:RXI131123 RNM131109:RNM131123 RDQ131109:RDQ131123 QTU131109:QTU131123 QJY131109:QJY131123 QAC131109:QAC131123 PQG131109:PQG131123 PGK131109:PGK131123 OWO131109:OWO131123 OMS131109:OMS131123 OCW131109:OCW131123 NTA131109:NTA131123 NJE131109:NJE131123 MZI131109:MZI131123 MPM131109:MPM131123 MFQ131109:MFQ131123 LVU131109:LVU131123 LLY131109:LLY131123 LCC131109:LCC131123 KSG131109:KSG131123 KIK131109:KIK131123 JYO131109:JYO131123 JOS131109:JOS131123 JEW131109:JEW131123 IVA131109:IVA131123 ILE131109:ILE131123 IBI131109:IBI131123 HRM131109:HRM131123 HHQ131109:HHQ131123 GXU131109:GXU131123 GNY131109:GNY131123 GEC131109:GEC131123 FUG131109:FUG131123 FKK131109:FKK131123 FAO131109:FAO131123 EQS131109:EQS131123 EGW131109:EGW131123 DXA131109:DXA131123 DNE131109:DNE131123 DDI131109:DDI131123 CTM131109:CTM131123 CJQ131109:CJQ131123 BZU131109:BZU131123 BPY131109:BPY131123 BGC131109:BGC131123 AWG131109:AWG131123 AMK131109:AMK131123 ACO131109:ACO131123 SS131109:SS131123 IW131109:IW131123 A131109:A131123 WVI65573:WVI65587 WLM65573:WLM65587 WBQ65573:WBQ65587 VRU65573:VRU65587 VHY65573:VHY65587 UYC65573:UYC65587 UOG65573:UOG65587 UEK65573:UEK65587 TUO65573:TUO65587 TKS65573:TKS65587 TAW65573:TAW65587 SRA65573:SRA65587 SHE65573:SHE65587 RXI65573:RXI65587 RNM65573:RNM65587 RDQ65573:RDQ65587 QTU65573:QTU65587 QJY65573:QJY65587 QAC65573:QAC65587 PQG65573:PQG65587 PGK65573:PGK65587 OWO65573:OWO65587 OMS65573:OMS65587 OCW65573:OCW65587 NTA65573:NTA65587 NJE65573:NJE65587 MZI65573:MZI65587 MPM65573:MPM65587 MFQ65573:MFQ65587 LVU65573:LVU65587 LLY65573:LLY65587 LCC65573:LCC65587 KSG65573:KSG65587 KIK65573:KIK65587 JYO65573:JYO65587 JOS65573:JOS65587 JEW65573:JEW65587 IVA65573:IVA65587 ILE65573:ILE65587 IBI65573:IBI65587 HRM65573:HRM65587 HHQ65573:HHQ65587 GXU65573:GXU65587 GNY65573:GNY65587 GEC65573:GEC65587 FUG65573:FUG65587 FKK65573:FKK65587 FAO65573:FAO65587 EQS65573:EQS65587 EGW65573:EGW65587 DXA65573:DXA65587 DNE65573:DNE65587 DDI65573:DDI65587 CTM65573:CTM65587 CJQ65573:CJQ65587 BZU65573:BZU65587 BPY65573:BPY65587 BGC65573:BGC65587 AWG65573:AWG65587 AMK65573:AMK65587 ACO65573:ACO65587 SS65573:SS65587 IW65573:IW65587 A65573:A65587 WVI37:WVI51 WLM37:WLM51 WBQ37:WBQ51 VRU37:VRU51 VHY37:VHY51 UYC37:UYC51 UOG37:UOG51 UEK37:UEK51 TUO37:TUO51 TKS37:TKS51 TAW37:TAW51 SRA37:SRA51 SHE37:SHE51 RXI37:RXI51 RNM37:RNM51 RDQ37:RDQ51 QTU37:QTU51 QJY37:QJY51 QAC37:QAC51 PQG37:PQG51 PGK37:PGK51 OWO37:OWO51 OMS37:OMS51 OCW37:OCW51 NTA37:NTA51 NJE37:NJE51 MZI37:MZI51 MPM37:MPM51 MFQ37:MFQ51 LVU37:LVU51 LLY37:LLY51 LCC37:LCC51 KSG37:KSG51 KIK37:KIK51 JYO37:JYO51 JOS37:JOS51 JEW37:JEW51 IVA37:IVA51 ILE37:ILE51 IBI37:IBI51 HRM37:HRM51 HHQ37:HHQ51 GXU37:GXU51 GNY37:GNY51 GEC37:GEC51 FUG37:FUG51 FKK37:FKK51 FAO37:FAO51 EQS37:EQS51 EGW37:EGW51 DXA37:DXA51 DNE37:DNE51 DDI37:DDI51 CTM37:CTM51 CJQ37:CJQ51 BZU37:BZU51 BPY37:BPY51 BGC37:BGC51 AWG37:AWG51 AMK37:AMK51 ACO37:ACO51 SS37:SS51 IW37:IW51">
      <formula1>"買,売"</formula1>
    </dataValidation>
    <dataValidation type="list" allowBlank="1" showInputMessage="1" showErrorMessage="1" sqref="B56:B67 WVJ983096:WVJ983107 WLN983096:WLN983107 WBR983096:WBR983107 VRV983096:VRV983107 VHZ983096:VHZ983107 UYD983096:UYD983107 UOH983096:UOH983107 UEL983096:UEL983107 TUP983096:TUP983107 TKT983096:TKT983107 TAX983096:TAX983107 SRB983096:SRB983107 SHF983096:SHF983107 RXJ983096:RXJ983107 RNN983096:RNN983107 RDR983096:RDR983107 QTV983096:QTV983107 QJZ983096:QJZ983107 QAD983096:QAD983107 PQH983096:PQH983107 PGL983096:PGL983107 OWP983096:OWP983107 OMT983096:OMT983107 OCX983096:OCX983107 NTB983096:NTB983107 NJF983096:NJF983107 MZJ983096:MZJ983107 MPN983096:MPN983107 MFR983096:MFR983107 LVV983096:LVV983107 LLZ983096:LLZ983107 LCD983096:LCD983107 KSH983096:KSH983107 KIL983096:KIL983107 JYP983096:JYP983107 JOT983096:JOT983107 JEX983096:JEX983107 IVB983096:IVB983107 ILF983096:ILF983107 IBJ983096:IBJ983107 HRN983096:HRN983107 HHR983096:HHR983107 GXV983096:GXV983107 GNZ983096:GNZ983107 GED983096:GED983107 FUH983096:FUH983107 FKL983096:FKL983107 FAP983096:FAP983107 EQT983096:EQT983107 EGX983096:EGX983107 DXB983096:DXB983107 DNF983096:DNF983107 DDJ983096:DDJ983107 CTN983096:CTN983107 CJR983096:CJR983107 BZV983096:BZV983107 BPZ983096:BPZ983107 BGD983096:BGD983107 AWH983096:AWH983107 AML983096:AML983107 ACP983096:ACP983107 ST983096:ST983107 IX983096:IX983107 B983096:B983107 WVJ917560:WVJ917571 WLN917560:WLN917571 WBR917560:WBR917571 VRV917560:VRV917571 VHZ917560:VHZ917571 UYD917560:UYD917571 UOH917560:UOH917571 UEL917560:UEL917571 TUP917560:TUP917571 TKT917560:TKT917571 TAX917560:TAX917571 SRB917560:SRB917571 SHF917560:SHF917571 RXJ917560:RXJ917571 RNN917560:RNN917571 RDR917560:RDR917571 QTV917560:QTV917571 QJZ917560:QJZ917571 QAD917560:QAD917571 PQH917560:PQH917571 PGL917560:PGL917571 OWP917560:OWP917571 OMT917560:OMT917571 OCX917560:OCX917571 NTB917560:NTB917571 NJF917560:NJF917571 MZJ917560:MZJ917571 MPN917560:MPN917571 MFR917560:MFR917571 LVV917560:LVV917571 LLZ917560:LLZ917571 LCD917560:LCD917571 KSH917560:KSH917571 KIL917560:KIL917571 JYP917560:JYP917571 JOT917560:JOT917571 JEX917560:JEX917571 IVB917560:IVB917571 ILF917560:ILF917571 IBJ917560:IBJ917571 HRN917560:HRN917571 HHR917560:HHR917571 GXV917560:GXV917571 GNZ917560:GNZ917571 GED917560:GED917571 FUH917560:FUH917571 FKL917560:FKL917571 FAP917560:FAP917571 EQT917560:EQT917571 EGX917560:EGX917571 DXB917560:DXB917571 DNF917560:DNF917571 DDJ917560:DDJ917571 CTN917560:CTN917571 CJR917560:CJR917571 BZV917560:BZV917571 BPZ917560:BPZ917571 BGD917560:BGD917571 AWH917560:AWH917571 AML917560:AML917571 ACP917560:ACP917571 ST917560:ST917571 IX917560:IX917571 B917560:B917571 WVJ852024:WVJ852035 WLN852024:WLN852035 WBR852024:WBR852035 VRV852024:VRV852035 VHZ852024:VHZ852035 UYD852024:UYD852035 UOH852024:UOH852035 UEL852024:UEL852035 TUP852024:TUP852035 TKT852024:TKT852035 TAX852024:TAX852035 SRB852024:SRB852035 SHF852024:SHF852035 RXJ852024:RXJ852035 RNN852024:RNN852035 RDR852024:RDR852035 QTV852024:QTV852035 QJZ852024:QJZ852035 QAD852024:QAD852035 PQH852024:PQH852035 PGL852024:PGL852035 OWP852024:OWP852035 OMT852024:OMT852035 OCX852024:OCX852035 NTB852024:NTB852035 NJF852024:NJF852035 MZJ852024:MZJ852035 MPN852024:MPN852035 MFR852024:MFR852035 LVV852024:LVV852035 LLZ852024:LLZ852035 LCD852024:LCD852035 KSH852024:KSH852035 KIL852024:KIL852035 JYP852024:JYP852035 JOT852024:JOT852035 JEX852024:JEX852035 IVB852024:IVB852035 ILF852024:ILF852035 IBJ852024:IBJ852035 HRN852024:HRN852035 HHR852024:HHR852035 GXV852024:GXV852035 GNZ852024:GNZ852035 GED852024:GED852035 FUH852024:FUH852035 FKL852024:FKL852035 FAP852024:FAP852035 EQT852024:EQT852035 EGX852024:EGX852035 DXB852024:DXB852035 DNF852024:DNF852035 DDJ852024:DDJ852035 CTN852024:CTN852035 CJR852024:CJR852035 BZV852024:BZV852035 BPZ852024:BPZ852035 BGD852024:BGD852035 AWH852024:AWH852035 AML852024:AML852035 ACP852024:ACP852035 ST852024:ST852035 IX852024:IX852035 B852024:B852035 WVJ786488:WVJ786499 WLN786488:WLN786499 WBR786488:WBR786499 VRV786488:VRV786499 VHZ786488:VHZ786499 UYD786488:UYD786499 UOH786488:UOH786499 UEL786488:UEL786499 TUP786488:TUP786499 TKT786488:TKT786499 TAX786488:TAX786499 SRB786488:SRB786499 SHF786488:SHF786499 RXJ786488:RXJ786499 RNN786488:RNN786499 RDR786488:RDR786499 QTV786488:QTV786499 QJZ786488:QJZ786499 QAD786488:QAD786499 PQH786488:PQH786499 PGL786488:PGL786499 OWP786488:OWP786499 OMT786488:OMT786499 OCX786488:OCX786499 NTB786488:NTB786499 NJF786488:NJF786499 MZJ786488:MZJ786499 MPN786488:MPN786499 MFR786488:MFR786499 LVV786488:LVV786499 LLZ786488:LLZ786499 LCD786488:LCD786499 KSH786488:KSH786499 KIL786488:KIL786499 JYP786488:JYP786499 JOT786488:JOT786499 JEX786488:JEX786499 IVB786488:IVB786499 ILF786488:ILF786499 IBJ786488:IBJ786499 HRN786488:HRN786499 HHR786488:HHR786499 GXV786488:GXV786499 GNZ786488:GNZ786499 GED786488:GED786499 FUH786488:FUH786499 FKL786488:FKL786499 FAP786488:FAP786499 EQT786488:EQT786499 EGX786488:EGX786499 DXB786488:DXB786499 DNF786488:DNF786499 DDJ786488:DDJ786499 CTN786488:CTN786499 CJR786488:CJR786499 BZV786488:BZV786499 BPZ786488:BPZ786499 BGD786488:BGD786499 AWH786488:AWH786499 AML786488:AML786499 ACP786488:ACP786499 ST786488:ST786499 IX786488:IX786499 B786488:B786499 WVJ720952:WVJ720963 WLN720952:WLN720963 WBR720952:WBR720963 VRV720952:VRV720963 VHZ720952:VHZ720963 UYD720952:UYD720963 UOH720952:UOH720963 UEL720952:UEL720963 TUP720952:TUP720963 TKT720952:TKT720963 TAX720952:TAX720963 SRB720952:SRB720963 SHF720952:SHF720963 RXJ720952:RXJ720963 RNN720952:RNN720963 RDR720952:RDR720963 QTV720952:QTV720963 QJZ720952:QJZ720963 QAD720952:QAD720963 PQH720952:PQH720963 PGL720952:PGL720963 OWP720952:OWP720963 OMT720952:OMT720963 OCX720952:OCX720963 NTB720952:NTB720963 NJF720952:NJF720963 MZJ720952:MZJ720963 MPN720952:MPN720963 MFR720952:MFR720963 LVV720952:LVV720963 LLZ720952:LLZ720963 LCD720952:LCD720963 KSH720952:KSH720963 KIL720952:KIL720963 JYP720952:JYP720963 JOT720952:JOT720963 JEX720952:JEX720963 IVB720952:IVB720963 ILF720952:ILF720963 IBJ720952:IBJ720963 HRN720952:HRN720963 HHR720952:HHR720963 GXV720952:GXV720963 GNZ720952:GNZ720963 GED720952:GED720963 FUH720952:FUH720963 FKL720952:FKL720963 FAP720952:FAP720963 EQT720952:EQT720963 EGX720952:EGX720963 DXB720952:DXB720963 DNF720952:DNF720963 DDJ720952:DDJ720963 CTN720952:CTN720963 CJR720952:CJR720963 BZV720952:BZV720963 BPZ720952:BPZ720963 BGD720952:BGD720963 AWH720952:AWH720963 AML720952:AML720963 ACP720952:ACP720963 ST720952:ST720963 IX720952:IX720963 B720952:B720963 WVJ655416:WVJ655427 WLN655416:WLN655427 WBR655416:WBR655427 VRV655416:VRV655427 VHZ655416:VHZ655427 UYD655416:UYD655427 UOH655416:UOH655427 UEL655416:UEL655427 TUP655416:TUP655427 TKT655416:TKT655427 TAX655416:TAX655427 SRB655416:SRB655427 SHF655416:SHF655427 RXJ655416:RXJ655427 RNN655416:RNN655427 RDR655416:RDR655427 QTV655416:QTV655427 QJZ655416:QJZ655427 QAD655416:QAD655427 PQH655416:PQH655427 PGL655416:PGL655427 OWP655416:OWP655427 OMT655416:OMT655427 OCX655416:OCX655427 NTB655416:NTB655427 NJF655416:NJF655427 MZJ655416:MZJ655427 MPN655416:MPN655427 MFR655416:MFR655427 LVV655416:LVV655427 LLZ655416:LLZ655427 LCD655416:LCD655427 KSH655416:KSH655427 KIL655416:KIL655427 JYP655416:JYP655427 JOT655416:JOT655427 JEX655416:JEX655427 IVB655416:IVB655427 ILF655416:ILF655427 IBJ655416:IBJ655427 HRN655416:HRN655427 HHR655416:HHR655427 GXV655416:GXV655427 GNZ655416:GNZ655427 GED655416:GED655427 FUH655416:FUH655427 FKL655416:FKL655427 FAP655416:FAP655427 EQT655416:EQT655427 EGX655416:EGX655427 DXB655416:DXB655427 DNF655416:DNF655427 DDJ655416:DDJ655427 CTN655416:CTN655427 CJR655416:CJR655427 BZV655416:BZV655427 BPZ655416:BPZ655427 BGD655416:BGD655427 AWH655416:AWH655427 AML655416:AML655427 ACP655416:ACP655427 ST655416:ST655427 IX655416:IX655427 B655416:B655427 WVJ589880:WVJ589891 WLN589880:WLN589891 WBR589880:WBR589891 VRV589880:VRV589891 VHZ589880:VHZ589891 UYD589880:UYD589891 UOH589880:UOH589891 UEL589880:UEL589891 TUP589880:TUP589891 TKT589880:TKT589891 TAX589880:TAX589891 SRB589880:SRB589891 SHF589880:SHF589891 RXJ589880:RXJ589891 RNN589880:RNN589891 RDR589880:RDR589891 QTV589880:QTV589891 QJZ589880:QJZ589891 QAD589880:QAD589891 PQH589880:PQH589891 PGL589880:PGL589891 OWP589880:OWP589891 OMT589880:OMT589891 OCX589880:OCX589891 NTB589880:NTB589891 NJF589880:NJF589891 MZJ589880:MZJ589891 MPN589880:MPN589891 MFR589880:MFR589891 LVV589880:LVV589891 LLZ589880:LLZ589891 LCD589880:LCD589891 KSH589880:KSH589891 KIL589880:KIL589891 JYP589880:JYP589891 JOT589880:JOT589891 JEX589880:JEX589891 IVB589880:IVB589891 ILF589880:ILF589891 IBJ589880:IBJ589891 HRN589880:HRN589891 HHR589880:HHR589891 GXV589880:GXV589891 GNZ589880:GNZ589891 GED589880:GED589891 FUH589880:FUH589891 FKL589880:FKL589891 FAP589880:FAP589891 EQT589880:EQT589891 EGX589880:EGX589891 DXB589880:DXB589891 DNF589880:DNF589891 DDJ589880:DDJ589891 CTN589880:CTN589891 CJR589880:CJR589891 BZV589880:BZV589891 BPZ589880:BPZ589891 BGD589880:BGD589891 AWH589880:AWH589891 AML589880:AML589891 ACP589880:ACP589891 ST589880:ST589891 IX589880:IX589891 B589880:B589891 WVJ524344:WVJ524355 WLN524344:WLN524355 WBR524344:WBR524355 VRV524344:VRV524355 VHZ524344:VHZ524355 UYD524344:UYD524355 UOH524344:UOH524355 UEL524344:UEL524355 TUP524344:TUP524355 TKT524344:TKT524355 TAX524344:TAX524355 SRB524344:SRB524355 SHF524344:SHF524355 RXJ524344:RXJ524355 RNN524344:RNN524355 RDR524344:RDR524355 QTV524344:QTV524355 QJZ524344:QJZ524355 QAD524344:QAD524355 PQH524344:PQH524355 PGL524344:PGL524355 OWP524344:OWP524355 OMT524344:OMT524355 OCX524344:OCX524355 NTB524344:NTB524355 NJF524344:NJF524355 MZJ524344:MZJ524355 MPN524344:MPN524355 MFR524344:MFR524355 LVV524344:LVV524355 LLZ524344:LLZ524355 LCD524344:LCD524355 KSH524344:KSH524355 KIL524344:KIL524355 JYP524344:JYP524355 JOT524344:JOT524355 JEX524344:JEX524355 IVB524344:IVB524355 ILF524344:ILF524355 IBJ524344:IBJ524355 HRN524344:HRN524355 HHR524344:HHR524355 GXV524344:GXV524355 GNZ524344:GNZ524355 GED524344:GED524355 FUH524344:FUH524355 FKL524344:FKL524355 FAP524344:FAP524355 EQT524344:EQT524355 EGX524344:EGX524355 DXB524344:DXB524355 DNF524344:DNF524355 DDJ524344:DDJ524355 CTN524344:CTN524355 CJR524344:CJR524355 BZV524344:BZV524355 BPZ524344:BPZ524355 BGD524344:BGD524355 AWH524344:AWH524355 AML524344:AML524355 ACP524344:ACP524355 ST524344:ST524355 IX524344:IX524355 B524344:B524355 WVJ458808:WVJ458819 WLN458808:WLN458819 WBR458808:WBR458819 VRV458808:VRV458819 VHZ458808:VHZ458819 UYD458808:UYD458819 UOH458808:UOH458819 UEL458808:UEL458819 TUP458808:TUP458819 TKT458808:TKT458819 TAX458808:TAX458819 SRB458808:SRB458819 SHF458808:SHF458819 RXJ458808:RXJ458819 RNN458808:RNN458819 RDR458808:RDR458819 QTV458808:QTV458819 QJZ458808:QJZ458819 QAD458808:QAD458819 PQH458808:PQH458819 PGL458808:PGL458819 OWP458808:OWP458819 OMT458808:OMT458819 OCX458808:OCX458819 NTB458808:NTB458819 NJF458808:NJF458819 MZJ458808:MZJ458819 MPN458808:MPN458819 MFR458808:MFR458819 LVV458808:LVV458819 LLZ458808:LLZ458819 LCD458808:LCD458819 KSH458808:KSH458819 KIL458808:KIL458819 JYP458808:JYP458819 JOT458808:JOT458819 JEX458808:JEX458819 IVB458808:IVB458819 ILF458808:ILF458819 IBJ458808:IBJ458819 HRN458808:HRN458819 HHR458808:HHR458819 GXV458808:GXV458819 GNZ458808:GNZ458819 GED458808:GED458819 FUH458808:FUH458819 FKL458808:FKL458819 FAP458808:FAP458819 EQT458808:EQT458819 EGX458808:EGX458819 DXB458808:DXB458819 DNF458808:DNF458819 DDJ458808:DDJ458819 CTN458808:CTN458819 CJR458808:CJR458819 BZV458808:BZV458819 BPZ458808:BPZ458819 BGD458808:BGD458819 AWH458808:AWH458819 AML458808:AML458819 ACP458808:ACP458819 ST458808:ST458819 IX458808:IX458819 B458808:B458819 WVJ393272:WVJ393283 WLN393272:WLN393283 WBR393272:WBR393283 VRV393272:VRV393283 VHZ393272:VHZ393283 UYD393272:UYD393283 UOH393272:UOH393283 UEL393272:UEL393283 TUP393272:TUP393283 TKT393272:TKT393283 TAX393272:TAX393283 SRB393272:SRB393283 SHF393272:SHF393283 RXJ393272:RXJ393283 RNN393272:RNN393283 RDR393272:RDR393283 QTV393272:QTV393283 QJZ393272:QJZ393283 QAD393272:QAD393283 PQH393272:PQH393283 PGL393272:PGL393283 OWP393272:OWP393283 OMT393272:OMT393283 OCX393272:OCX393283 NTB393272:NTB393283 NJF393272:NJF393283 MZJ393272:MZJ393283 MPN393272:MPN393283 MFR393272:MFR393283 LVV393272:LVV393283 LLZ393272:LLZ393283 LCD393272:LCD393283 KSH393272:KSH393283 KIL393272:KIL393283 JYP393272:JYP393283 JOT393272:JOT393283 JEX393272:JEX393283 IVB393272:IVB393283 ILF393272:ILF393283 IBJ393272:IBJ393283 HRN393272:HRN393283 HHR393272:HHR393283 GXV393272:GXV393283 GNZ393272:GNZ393283 GED393272:GED393283 FUH393272:FUH393283 FKL393272:FKL393283 FAP393272:FAP393283 EQT393272:EQT393283 EGX393272:EGX393283 DXB393272:DXB393283 DNF393272:DNF393283 DDJ393272:DDJ393283 CTN393272:CTN393283 CJR393272:CJR393283 BZV393272:BZV393283 BPZ393272:BPZ393283 BGD393272:BGD393283 AWH393272:AWH393283 AML393272:AML393283 ACP393272:ACP393283 ST393272:ST393283 IX393272:IX393283 B393272:B393283 WVJ327736:WVJ327747 WLN327736:WLN327747 WBR327736:WBR327747 VRV327736:VRV327747 VHZ327736:VHZ327747 UYD327736:UYD327747 UOH327736:UOH327747 UEL327736:UEL327747 TUP327736:TUP327747 TKT327736:TKT327747 TAX327736:TAX327747 SRB327736:SRB327747 SHF327736:SHF327747 RXJ327736:RXJ327747 RNN327736:RNN327747 RDR327736:RDR327747 QTV327736:QTV327747 QJZ327736:QJZ327747 QAD327736:QAD327747 PQH327736:PQH327747 PGL327736:PGL327747 OWP327736:OWP327747 OMT327736:OMT327747 OCX327736:OCX327747 NTB327736:NTB327747 NJF327736:NJF327747 MZJ327736:MZJ327747 MPN327736:MPN327747 MFR327736:MFR327747 LVV327736:LVV327747 LLZ327736:LLZ327747 LCD327736:LCD327747 KSH327736:KSH327747 KIL327736:KIL327747 JYP327736:JYP327747 JOT327736:JOT327747 JEX327736:JEX327747 IVB327736:IVB327747 ILF327736:ILF327747 IBJ327736:IBJ327747 HRN327736:HRN327747 HHR327736:HHR327747 GXV327736:GXV327747 GNZ327736:GNZ327747 GED327736:GED327747 FUH327736:FUH327747 FKL327736:FKL327747 FAP327736:FAP327747 EQT327736:EQT327747 EGX327736:EGX327747 DXB327736:DXB327747 DNF327736:DNF327747 DDJ327736:DDJ327747 CTN327736:CTN327747 CJR327736:CJR327747 BZV327736:BZV327747 BPZ327736:BPZ327747 BGD327736:BGD327747 AWH327736:AWH327747 AML327736:AML327747 ACP327736:ACP327747 ST327736:ST327747 IX327736:IX327747 B327736:B327747 WVJ262200:WVJ262211 WLN262200:WLN262211 WBR262200:WBR262211 VRV262200:VRV262211 VHZ262200:VHZ262211 UYD262200:UYD262211 UOH262200:UOH262211 UEL262200:UEL262211 TUP262200:TUP262211 TKT262200:TKT262211 TAX262200:TAX262211 SRB262200:SRB262211 SHF262200:SHF262211 RXJ262200:RXJ262211 RNN262200:RNN262211 RDR262200:RDR262211 QTV262200:QTV262211 QJZ262200:QJZ262211 QAD262200:QAD262211 PQH262200:PQH262211 PGL262200:PGL262211 OWP262200:OWP262211 OMT262200:OMT262211 OCX262200:OCX262211 NTB262200:NTB262211 NJF262200:NJF262211 MZJ262200:MZJ262211 MPN262200:MPN262211 MFR262200:MFR262211 LVV262200:LVV262211 LLZ262200:LLZ262211 LCD262200:LCD262211 KSH262200:KSH262211 KIL262200:KIL262211 JYP262200:JYP262211 JOT262200:JOT262211 JEX262200:JEX262211 IVB262200:IVB262211 ILF262200:ILF262211 IBJ262200:IBJ262211 HRN262200:HRN262211 HHR262200:HHR262211 GXV262200:GXV262211 GNZ262200:GNZ262211 GED262200:GED262211 FUH262200:FUH262211 FKL262200:FKL262211 FAP262200:FAP262211 EQT262200:EQT262211 EGX262200:EGX262211 DXB262200:DXB262211 DNF262200:DNF262211 DDJ262200:DDJ262211 CTN262200:CTN262211 CJR262200:CJR262211 BZV262200:BZV262211 BPZ262200:BPZ262211 BGD262200:BGD262211 AWH262200:AWH262211 AML262200:AML262211 ACP262200:ACP262211 ST262200:ST262211 IX262200:IX262211 B262200:B262211 WVJ196664:WVJ196675 WLN196664:WLN196675 WBR196664:WBR196675 VRV196664:VRV196675 VHZ196664:VHZ196675 UYD196664:UYD196675 UOH196664:UOH196675 UEL196664:UEL196675 TUP196664:TUP196675 TKT196664:TKT196675 TAX196664:TAX196675 SRB196664:SRB196675 SHF196664:SHF196675 RXJ196664:RXJ196675 RNN196664:RNN196675 RDR196664:RDR196675 QTV196664:QTV196675 QJZ196664:QJZ196675 QAD196664:QAD196675 PQH196664:PQH196675 PGL196664:PGL196675 OWP196664:OWP196675 OMT196664:OMT196675 OCX196664:OCX196675 NTB196664:NTB196675 NJF196664:NJF196675 MZJ196664:MZJ196675 MPN196664:MPN196675 MFR196664:MFR196675 LVV196664:LVV196675 LLZ196664:LLZ196675 LCD196664:LCD196675 KSH196664:KSH196675 KIL196664:KIL196675 JYP196664:JYP196675 JOT196664:JOT196675 JEX196664:JEX196675 IVB196664:IVB196675 ILF196664:ILF196675 IBJ196664:IBJ196675 HRN196664:HRN196675 HHR196664:HHR196675 GXV196664:GXV196675 GNZ196664:GNZ196675 GED196664:GED196675 FUH196664:FUH196675 FKL196664:FKL196675 FAP196664:FAP196675 EQT196664:EQT196675 EGX196664:EGX196675 DXB196664:DXB196675 DNF196664:DNF196675 DDJ196664:DDJ196675 CTN196664:CTN196675 CJR196664:CJR196675 BZV196664:BZV196675 BPZ196664:BPZ196675 BGD196664:BGD196675 AWH196664:AWH196675 AML196664:AML196675 ACP196664:ACP196675 ST196664:ST196675 IX196664:IX196675 B196664:B196675 WVJ131128:WVJ131139 WLN131128:WLN131139 WBR131128:WBR131139 VRV131128:VRV131139 VHZ131128:VHZ131139 UYD131128:UYD131139 UOH131128:UOH131139 UEL131128:UEL131139 TUP131128:TUP131139 TKT131128:TKT131139 TAX131128:TAX131139 SRB131128:SRB131139 SHF131128:SHF131139 RXJ131128:RXJ131139 RNN131128:RNN131139 RDR131128:RDR131139 QTV131128:QTV131139 QJZ131128:QJZ131139 QAD131128:QAD131139 PQH131128:PQH131139 PGL131128:PGL131139 OWP131128:OWP131139 OMT131128:OMT131139 OCX131128:OCX131139 NTB131128:NTB131139 NJF131128:NJF131139 MZJ131128:MZJ131139 MPN131128:MPN131139 MFR131128:MFR131139 LVV131128:LVV131139 LLZ131128:LLZ131139 LCD131128:LCD131139 KSH131128:KSH131139 KIL131128:KIL131139 JYP131128:JYP131139 JOT131128:JOT131139 JEX131128:JEX131139 IVB131128:IVB131139 ILF131128:ILF131139 IBJ131128:IBJ131139 HRN131128:HRN131139 HHR131128:HHR131139 GXV131128:GXV131139 GNZ131128:GNZ131139 GED131128:GED131139 FUH131128:FUH131139 FKL131128:FKL131139 FAP131128:FAP131139 EQT131128:EQT131139 EGX131128:EGX131139 DXB131128:DXB131139 DNF131128:DNF131139 DDJ131128:DDJ131139 CTN131128:CTN131139 CJR131128:CJR131139 BZV131128:BZV131139 BPZ131128:BPZ131139 BGD131128:BGD131139 AWH131128:AWH131139 AML131128:AML131139 ACP131128:ACP131139 ST131128:ST131139 IX131128:IX131139 B131128:B131139 WVJ65592:WVJ65603 WLN65592:WLN65603 WBR65592:WBR65603 VRV65592:VRV65603 VHZ65592:VHZ65603 UYD65592:UYD65603 UOH65592:UOH65603 UEL65592:UEL65603 TUP65592:TUP65603 TKT65592:TKT65603 TAX65592:TAX65603 SRB65592:SRB65603 SHF65592:SHF65603 RXJ65592:RXJ65603 RNN65592:RNN65603 RDR65592:RDR65603 QTV65592:QTV65603 QJZ65592:QJZ65603 QAD65592:QAD65603 PQH65592:PQH65603 PGL65592:PGL65603 OWP65592:OWP65603 OMT65592:OMT65603 OCX65592:OCX65603 NTB65592:NTB65603 NJF65592:NJF65603 MZJ65592:MZJ65603 MPN65592:MPN65603 MFR65592:MFR65603 LVV65592:LVV65603 LLZ65592:LLZ65603 LCD65592:LCD65603 KSH65592:KSH65603 KIL65592:KIL65603 JYP65592:JYP65603 JOT65592:JOT65603 JEX65592:JEX65603 IVB65592:IVB65603 ILF65592:ILF65603 IBJ65592:IBJ65603 HRN65592:HRN65603 HHR65592:HHR65603 GXV65592:GXV65603 GNZ65592:GNZ65603 GED65592:GED65603 FUH65592:FUH65603 FKL65592:FKL65603 FAP65592:FAP65603 EQT65592:EQT65603 EGX65592:EGX65603 DXB65592:DXB65603 DNF65592:DNF65603 DDJ65592:DDJ65603 CTN65592:CTN65603 CJR65592:CJR65603 BZV65592:BZV65603 BPZ65592:BPZ65603 BGD65592:BGD65603 AWH65592:AWH65603 AML65592:AML65603 ACP65592:ACP65603 ST65592:ST65603 IX65592:IX65603 B65592:B65603 WVJ56:WVJ67 WLN56:WLN67 WBR56:WBR67 VRV56:VRV67 VHZ56:VHZ67 UYD56:UYD67 UOH56:UOH67 UEL56:UEL67 TUP56:TUP67 TKT56:TKT67 TAX56:TAX67 SRB56:SRB67 SHF56:SHF67 RXJ56:RXJ67 RNN56:RNN67 RDR56:RDR67 QTV56:QTV67 QJZ56:QJZ67 QAD56:QAD67 PQH56:PQH67 PGL56:PGL67 OWP56:OWP67 OMT56:OMT67 OCX56:OCX67 NTB56:NTB67 NJF56:NJF67 MZJ56:MZJ67 MPN56:MPN67 MFR56:MFR67 LVV56:LVV67 LLZ56:LLZ67 LCD56:LCD67 KSH56:KSH67 KIL56:KIL67 JYP56:JYP67 JOT56:JOT67 JEX56:JEX67 IVB56:IVB67 ILF56:ILF67 IBJ56:IBJ67 HRN56:HRN67 HHR56:HHR67 GXV56:GXV67 GNZ56:GNZ67 GED56:GED67 FUH56:FUH67 FKL56:FKL67 FAP56:FAP67 EQT56:EQT67 EGX56:EGX67 DXB56:DXB67 DNF56:DNF67 DDJ56:DDJ67 CTN56:CTN67 CJR56:CJR67 BZV56:BZV67 BPZ56:BPZ67 BGD56:BGD67 AWH56:AWH67 AML56:AML67 ACP56:ACP67 ST56:ST67 IX56:IX67">
      <formula1>$X$1:$X$8</formula1>
    </dataValidation>
    <dataValidation type="list" allowBlank="1" showInputMessage="1" showErrorMessage="1" sqref="B71:B79">
      <formula1>$W$1:$W$7</formula1>
    </dataValidation>
  </dataValidation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B2:I12"/>
  <sheetViews>
    <sheetView zoomScaleSheetLayoutView="100" workbookViewId="0">
      <selection activeCell="G15" sqref="G15"/>
    </sheetView>
  </sheetViews>
  <sheetFormatPr defaultColWidth="8.875" defaultRowHeight="17.25"/>
  <cols>
    <col min="1" max="1" width="3.125" style="53" customWidth="1"/>
    <col min="2" max="2" width="13.25" style="82" customWidth="1"/>
    <col min="3" max="3" width="15.75" style="74" customWidth="1"/>
    <col min="4" max="4" width="13" style="74" customWidth="1"/>
    <col min="5" max="5" width="15.875" style="75" customWidth="1"/>
    <col min="6" max="6" width="15.875" style="74" customWidth="1"/>
    <col min="7" max="7" width="15.875" style="75" customWidth="1"/>
    <col min="8" max="8" width="15.875" style="74" customWidth="1"/>
    <col min="9" max="9" width="15.875" style="75" customWidth="1"/>
    <col min="10" max="256" width="8.875" style="53"/>
    <col min="257" max="257" width="3.125" style="53" customWidth="1"/>
    <col min="258" max="258" width="13.25" style="53" customWidth="1"/>
    <col min="259" max="259" width="15.75" style="53" customWidth="1"/>
    <col min="260" max="260" width="13" style="53" customWidth="1"/>
    <col min="261" max="265" width="15.875" style="53" customWidth="1"/>
    <col min="266" max="512" width="8.875" style="53"/>
    <col min="513" max="513" width="3.125" style="53" customWidth="1"/>
    <col min="514" max="514" width="13.25" style="53" customWidth="1"/>
    <col min="515" max="515" width="15.75" style="53" customWidth="1"/>
    <col min="516" max="516" width="13" style="53" customWidth="1"/>
    <col min="517" max="521" width="15.875" style="53" customWidth="1"/>
    <col min="522" max="768" width="8.875" style="53"/>
    <col min="769" max="769" width="3.125" style="53" customWidth="1"/>
    <col min="770" max="770" width="13.25" style="53" customWidth="1"/>
    <col min="771" max="771" width="15.75" style="53" customWidth="1"/>
    <col min="772" max="772" width="13" style="53" customWidth="1"/>
    <col min="773" max="777" width="15.875" style="53" customWidth="1"/>
    <col min="778" max="1024" width="8.875" style="53"/>
    <col min="1025" max="1025" width="3.125" style="53" customWidth="1"/>
    <col min="1026" max="1026" width="13.25" style="53" customWidth="1"/>
    <col min="1027" max="1027" width="15.75" style="53" customWidth="1"/>
    <col min="1028" max="1028" width="13" style="53" customWidth="1"/>
    <col min="1029" max="1033" width="15.875" style="53" customWidth="1"/>
    <col min="1034" max="1280" width="8.875" style="53"/>
    <col min="1281" max="1281" width="3.125" style="53" customWidth="1"/>
    <col min="1282" max="1282" width="13.25" style="53" customWidth="1"/>
    <col min="1283" max="1283" width="15.75" style="53" customWidth="1"/>
    <col min="1284" max="1284" width="13" style="53" customWidth="1"/>
    <col min="1285" max="1289" width="15.875" style="53" customWidth="1"/>
    <col min="1290" max="1536" width="8.875" style="53"/>
    <col min="1537" max="1537" width="3.125" style="53" customWidth="1"/>
    <col min="1538" max="1538" width="13.25" style="53" customWidth="1"/>
    <col min="1539" max="1539" width="15.75" style="53" customWidth="1"/>
    <col min="1540" max="1540" width="13" style="53" customWidth="1"/>
    <col min="1541" max="1545" width="15.875" style="53" customWidth="1"/>
    <col min="1546" max="1792" width="8.875" style="53"/>
    <col min="1793" max="1793" width="3.125" style="53" customWidth="1"/>
    <col min="1794" max="1794" width="13.25" style="53" customWidth="1"/>
    <col min="1795" max="1795" width="15.75" style="53" customWidth="1"/>
    <col min="1796" max="1796" width="13" style="53" customWidth="1"/>
    <col min="1797" max="1801" width="15.875" style="53" customWidth="1"/>
    <col min="1802" max="2048" width="8.875" style="53"/>
    <col min="2049" max="2049" width="3.125" style="53" customWidth="1"/>
    <col min="2050" max="2050" width="13.25" style="53" customWidth="1"/>
    <col min="2051" max="2051" width="15.75" style="53" customWidth="1"/>
    <col min="2052" max="2052" width="13" style="53" customWidth="1"/>
    <col min="2053" max="2057" width="15.875" style="53" customWidth="1"/>
    <col min="2058" max="2304" width="8.875" style="53"/>
    <col min="2305" max="2305" width="3.125" style="53" customWidth="1"/>
    <col min="2306" max="2306" width="13.25" style="53" customWidth="1"/>
    <col min="2307" max="2307" width="15.75" style="53" customWidth="1"/>
    <col min="2308" max="2308" width="13" style="53" customWidth="1"/>
    <col min="2309" max="2313" width="15.875" style="53" customWidth="1"/>
    <col min="2314" max="2560" width="8.875" style="53"/>
    <col min="2561" max="2561" width="3.125" style="53" customWidth="1"/>
    <col min="2562" max="2562" width="13.25" style="53" customWidth="1"/>
    <col min="2563" max="2563" width="15.75" style="53" customWidth="1"/>
    <col min="2564" max="2564" width="13" style="53" customWidth="1"/>
    <col min="2565" max="2569" width="15.875" style="53" customWidth="1"/>
    <col min="2570" max="2816" width="8.875" style="53"/>
    <col min="2817" max="2817" width="3.125" style="53" customWidth="1"/>
    <col min="2818" max="2818" width="13.25" style="53" customWidth="1"/>
    <col min="2819" max="2819" width="15.75" style="53" customWidth="1"/>
    <col min="2820" max="2820" width="13" style="53" customWidth="1"/>
    <col min="2821" max="2825" width="15.875" style="53" customWidth="1"/>
    <col min="2826" max="3072" width="8.875" style="53"/>
    <col min="3073" max="3073" width="3.125" style="53" customWidth="1"/>
    <col min="3074" max="3074" width="13.25" style="53" customWidth="1"/>
    <col min="3075" max="3075" width="15.75" style="53" customWidth="1"/>
    <col min="3076" max="3076" width="13" style="53" customWidth="1"/>
    <col min="3077" max="3081" width="15.875" style="53" customWidth="1"/>
    <col min="3082" max="3328" width="8.875" style="53"/>
    <col min="3329" max="3329" width="3.125" style="53" customWidth="1"/>
    <col min="3330" max="3330" width="13.25" style="53" customWidth="1"/>
    <col min="3331" max="3331" width="15.75" style="53" customWidth="1"/>
    <col min="3332" max="3332" width="13" style="53" customWidth="1"/>
    <col min="3333" max="3337" width="15.875" style="53" customWidth="1"/>
    <col min="3338" max="3584" width="8.875" style="53"/>
    <col min="3585" max="3585" width="3.125" style="53" customWidth="1"/>
    <col min="3586" max="3586" width="13.25" style="53" customWidth="1"/>
    <col min="3587" max="3587" width="15.75" style="53" customWidth="1"/>
    <col min="3588" max="3588" width="13" style="53" customWidth="1"/>
    <col min="3589" max="3593" width="15.875" style="53" customWidth="1"/>
    <col min="3594" max="3840" width="8.875" style="53"/>
    <col min="3841" max="3841" width="3.125" style="53" customWidth="1"/>
    <col min="3842" max="3842" width="13.25" style="53" customWidth="1"/>
    <col min="3843" max="3843" width="15.75" style="53" customWidth="1"/>
    <col min="3844" max="3844" width="13" style="53" customWidth="1"/>
    <col min="3845" max="3849" width="15.875" style="53" customWidth="1"/>
    <col min="3850" max="4096" width="8.875" style="53"/>
    <col min="4097" max="4097" width="3.125" style="53" customWidth="1"/>
    <col min="4098" max="4098" width="13.25" style="53" customWidth="1"/>
    <col min="4099" max="4099" width="15.75" style="53" customWidth="1"/>
    <col min="4100" max="4100" width="13" style="53" customWidth="1"/>
    <col min="4101" max="4105" width="15.875" style="53" customWidth="1"/>
    <col min="4106" max="4352" width="8.875" style="53"/>
    <col min="4353" max="4353" width="3.125" style="53" customWidth="1"/>
    <col min="4354" max="4354" width="13.25" style="53" customWidth="1"/>
    <col min="4355" max="4355" width="15.75" style="53" customWidth="1"/>
    <col min="4356" max="4356" width="13" style="53" customWidth="1"/>
    <col min="4357" max="4361" width="15.875" style="53" customWidth="1"/>
    <col min="4362" max="4608" width="8.875" style="53"/>
    <col min="4609" max="4609" width="3.125" style="53" customWidth="1"/>
    <col min="4610" max="4610" width="13.25" style="53" customWidth="1"/>
    <col min="4611" max="4611" width="15.75" style="53" customWidth="1"/>
    <col min="4612" max="4612" width="13" style="53" customWidth="1"/>
    <col min="4613" max="4617" width="15.875" style="53" customWidth="1"/>
    <col min="4618" max="4864" width="8.875" style="53"/>
    <col min="4865" max="4865" width="3.125" style="53" customWidth="1"/>
    <col min="4866" max="4866" width="13.25" style="53" customWidth="1"/>
    <col min="4867" max="4867" width="15.75" style="53" customWidth="1"/>
    <col min="4868" max="4868" width="13" style="53" customWidth="1"/>
    <col min="4869" max="4873" width="15.875" style="53" customWidth="1"/>
    <col min="4874" max="5120" width="8.875" style="53"/>
    <col min="5121" max="5121" width="3.125" style="53" customWidth="1"/>
    <col min="5122" max="5122" width="13.25" style="53" customWidth="1"/>
    <col min="5123" max="5123" width="15.75" style="53" customWidth="1"/>
    <col min="5124" max="5124" width="13" style="53" customWidth="1"/>
    <col min="5125" max="5129" width="15.875" style="53" customWidth="1"/>
    <col min="5130" max="5376" width="8.875" style="53"/>
    <col min="5377" max="5377" width="3.125" style="53" customWidth="1"/>
    <col min="5378" max="5378" width="13.25" style="53" customWidth="1"/>
    <col min="5379" max="5379" width="15.75" style="53" customWidth="1"/>
    <col min="5380" max="5380" width="13" style="53" customWidth="1"/>
    <col min="5381" max="5385" width="15.875" style="53" customWidth="1"/>
    <col min="5386" max="5632" width="8.875" style="53"/>
    <col min="5633" max="5633" width="3.125" style="53" customWidth="1"/>
    <col min="5634" max="5634" width="13.25" style="53" customWidth="1"/>
    <col min="5635" max="5635" width="15.75" style="53" customWidth="1"/>
    <col min="5636" max="5636" width="13" style="53" customWidth="1"/>
    <col min="5637" max="5641" width="15.875" style="53" customWidth="1"/>
    <col min="5642" max="5888" width="8.875" style="53"/>
    <col min="5889" max="5889" width="3.125" style="53" customWidth="1"/>
    <col min="5890" max="5890" width="13.25" style="53" customWidth="1"/>
    <col min="5891" max="5891" width="15.75" style="53" customWidth="1"/>
    <col min="5892" max="5892" width="13" style="53" customWidth="1"/>
    <col min="5893" max="5897" width="15.875" style="53" customWidth="1"/>
    <col min="5898" max="6144" width="8.875" style="53"/>
    <col min="6145" max="6145" width="3.125" style="53" customWidth="1"/>
    <col min="6146" max="6146" width="13.25" style="53" customWidth="1"/>
    <col min="6147" max="6147" width="15.75" style="53" customWidth="1"/>
    <col min="6148" max="6148" width="13" style="53" customWidth="1"/>
    <col min="6149" max="6153" width="15.875" style="53" customWidth="1"/>
    <col min="6154" max="6400" width="8.875" style="53"/>
    <col min="6401" max="6401" width="3.125" style="53" customWidth="1"/>
    <col min="6402" max="6402" width="13.25" style="53" customWidth="1"/>
    <col min="6403" max="6403" width="15.75" style="53" customWidth="1"/>
    <col min="6404" max="6404" width="13" style="53" customWidth="1"/>
    <col min="6405" max="6409" width="15.875" style="53" customWidth="1"/>
    <col min="6410" max="6656" width="8.875" style="53"/>
    <col min="6657" max="6657" width="3.125" style="53" customWidth="1"/>
    <col min="6658" max="6658" width="13.25" style="53" customWidth="1"/>
    <col min="6659" max="6659" width="15.75" style="53" customWidth="1"/>
    <col min="6660" max="6660" width="13" style="53" customWidth="1"/>
    <col min="6661" max="6665" width="15.875" style="53" customWidth="1"/>
    <col min="6666" max="6912" width="8.875" style="53"/>
    <col min="6913" max="6913" width="3.125" style="53" customWidth="1"/>
    <col min="6914" max="6914" width="13.25" style="53" customWidth="1"/>
    <col min="6915" max="6915" width="15.75" style="53" customWidth="1"/>
    <col min="6916" max="6916" width="13" style="53" customWidth="1"/>
    <col min="6917" max="6921" width="15.875" style="53" customWidth="1"/>
    <col min="6922" max="7168" width="8.875" style="53"/>
    <col min="7169" max="7169" width="3.125" style="53" customWidth="1"/>
    <col min="7170" max="7170" width="13.25" style="53" customWidth="1"/>
    <col min="7171" max="7171" width="15.75" style="53" customWidth="1"/>
    <col min="7172" max="7172" width="13" style="53" customWidth="1"/>
    <col min="7173" max="7177" width="15.875" style="53" customWidth="1"/>
    <col min="7178" max="7424" width="8.875" style="53"/>
    <col min="7425" max="7425" width="3.125" style="53" customWidth="1"/>
    <col min="7426" max="7426" width="13.25" style="53" customWidth="1"/>
    <col min="7427" max="7427" width="15.75" style="53" customWidth="1"/>
    <col min="7428" max="7428" width="13" style="53" customWidth="1"/>
    <col min="7429" max="7433" width="15.875" style="53" customWidth="1"/>
    <col min="7434" max="7680" width="8.875" style="53"/>
    <col min="7681" max="7681" width="3.125" style="53" customWidth="1"/>
    <col min="7682" max="7682" width="13.25" style="53" customWidth="1"/>
    <col min="7683" max="7683" width="15.75" style="53" customWidth="1"/>
    <col min="7684" max="7684" width="13" style="53" customWidth="1"/>
    <col min="7685" max="7689" width="15.875" style="53" customWidth="1"/>
    <col min="7690" max="7936" width="8.875" style="53"/>
    <col min="7937" max="7937" width="3.125" style="53" customWidth="1"/>
    <col min="7938" max="7938" width="13.25" style="53" customWidth="1"/>
    <col min="7939" max="7939" width="15.75" style="53" customWidth="1"/>
    <col min="7940" max="7940" width="13" style="53" customWidth="1"/>
    <col min="7941" max="7945" width="15.875" style="53" customWidth="1"/>
    <col min="7946" max="8192" width="8.875" style="53"/>
    <col min="8193" max="8193" width="3.125" style="53" customWidth="1"/>
    <col min="8194" max="8194" width="13.25" style="53" customWidth="1"/>
    <col min="8195" max="8195" width="15.75" style="53" customWidth="1"/>
    <col min="8196" max="8196" width="13" style="53" customWidth="1"/>
    <col min="8197" max="8201" width="15.875" style="53" customWidth="1"/>
    <col min="8202" max="8448" width="8.875" style="53"/>
    <col min="8449" max="8449" width="3.125" style="53" customWidth="1"/>
    <col min="8450" max="8450" width="13.25" style="53" customWidth="1"/>
    <col min="8451" max="8451" width="15.75" style="53" customWidth="1"/>
    <col min="8452" max="8452" width="13" style="53" customWidth="1"/>
    <col min="8453" max="8457" width="15.875" style="53" customWidth="1"/>
    <col min="8458" max="8704" width="8.875" style="53"/>
    <col min="8705" max="8705" width="3.125" style="53" customWidth="1"/>
    <col min="8706" max="8706" width="13.25" style="53" customWidth="1"/>
    <col min="8707" max="8707" width="15.75" style="53" customWidth="1"/>
    <col min="8708" max="8708" width="13" style="53" customWidth="1"/>
    <col min="8709" max="8713" width="15.875" style="53" customWidth="1"/>
    <col min="8714" max="8960" width="8.875" style="53"/>
    <col min="8961" max="8961" width="3.125" style="53" customWidth="1"/>
    <col min="8962" max="8962" width="13.25" style="53" customWidth="1"/>
    <col min="8963" max="8963" width="15.75" style="53" customWidth="1"/>
    <col min="8964" max="8964" width="13" style="53" customWidth="1"/>
    <col min="8965" max="8969" width="15.875" style="53" customWidth="1"/>
    <col min="8970" max="9216" width="8.875" style="53"/>
    <col min="9217" max="9217" width="3.125" style="53" customWidth="1"/>
    <col min="9218" max="9218" width="13.25" style="53" customWidth="1"/>
    <col min="9219" max="9219" width="15.75" style="53" customWidth="1"/>
    <col min="9220" max="9220" width="13" style="53" customWidth="1"/>
    <col min="9221" max="9225" width="15.875" style="53" customWidth="1"/>
    <col min="9226" max="9472" width="8.875" style="53"/>
    <col min="9473" max="9473" width="3.125" style="53" customWidth="1"/>
    <col min="9474" max="9474" width="13.25" style="53" customWidth="1"/>
    <col min="9475" max="9475" width="15.75" style="53" customWidth="1"/>
    <col min="9476" max="9476" width="13" style="53" customWidth="1"/>
    <col min="9477" max="9481" width="15.875" style="53" customWidth="1"/>
    <col min="9482" max="9728" width="8.875" style="53"/>
    <col min="9729" max="9729" width="3.125" style="53" customWidth="1"/>
    <col min="9730" max="9730" width="13.25" style="53" customWidth="1"/>
    <col min="9731" max="9731" width="15.75" style="53" customWidth="1"/>
    <col min="9732" max="9732" width="13" style="53" customWidth="1"/>
    <col min="9733" max="9737" width="15.875" style="53" customWidth="1"/>
    <col min="9738" max="9984" width="8.875" style="53"/>
    <col min="9985" max="9985" width="3.125" style="53" customWidth="1"/>
    <col min="9986" max="9986" width="13.25" style="53" customWidth="1"/>
    <col min="9987" max="9987" width="15.75" style="53" customWidth="1"/>
    <col min="9988" max="9988" width="13" style="53" customWidth="1"/>
    <col min="9989" max="9993" width="15.875" style="53" customWidth="1"/>
    <col min="9994" max="10240" width="8.875" style="53"/>
    <col min="10241" max="10241" width="3.125" style="53" customWidth="1"/>
    <col min="10242" max="10242" width="13.25" style="53" customWidth="1"/>
    <col min="10243" max="10243" width="15.75" style="53" customWidth="1"/>
    <col min="10244" max="10244" width="13" style="53" customWidth="1"/>
    <col min="10245" max="10249" width="15.875" style="53" customWidth="1"/>
    <col min="10250" max="10496" width="8.875" style="53"/>
    <col min="10497" max="10497" width="3.125" style="53" customWidth="1"/>
    <col min="10498" max="10498" width="13.25" style="53" customWidth="1"/>
    <col min="10499" max="10499" width="15.75" style="53" customWidth="1"/>
    <col min="10500" max="10500" width="13" style="53" customWidth="1"/>
    <col min="10501" max="10505" width="15.875" style="53" customWidth="1"/>
    <col min="10506" max="10752" width="8.875" style="53"/>
    <col min="10753" max="10753" width="3.125" style="53" customWidth="1"/>
    <col min="10754" max="10754" width="13.25" style="53" customWidth="1"/>
    <col min="10755" max="10755" width="15.75" style="53" customWidth="1"/>
    <col min="10756" max="10756" width="13" style="53" customWidth="1"/>
    <col min="10757" max="10761" width="15.875" style="53" customWidth="1"/>
    <col min="10762" max="11008" width="8.875" style="53"/>
    <col min="11009" max="11009" width="3.125" style="53" customWidth="1"/>
    <col min="11010" max="11010" width="13.25" style="53" customWidth="1"/>
    <col min="11011" max="11011" width="15.75" style="53" customWidth="1"/>
    <col min="11012" max="11012" width="13" style="53" customWidth="1"/>
    <col min="11013" max="11017" width="15.875" style="53" customWidth="1"/>
    <col min="11018" max="11264" width="8.875" style="53"/>
    <col min="11265" max="11265" width="3.125" style="53" customWidth="1"/>
    <col min="11266" max="11266" width="13.25" style="53" customWidth="1"/>
    <col min="11267" max="11267" width="15.75" style="53" customWidth="1"/>
    <col min="11268" max="11268" width="13" style="53" customWidth="1"/>
    <col min="11269" max="11273" width="15.875" style="53" customWidth="1"/>
    <col min="11274" max="11520" width="8.875" style="53"/>
    <col min="11521" max="11521" width="3.125" style="53" customWidth="1"/>
    <col min="11522" max="11522" width="13.25" style="53" customWidth="1"/>
    <col min="11523" max="11523" width="15.75" style="53" customWidth="1"/>
    <col min="11524" max="11524" width="13" style="53" customWidth="1"/>
    <col min="11525" max="11529" width="15.875" style="53" customWidth="1"/>
    <col min="11530" max="11776" width="8.875" style="53"/>
    <col min="11777" max="11777" width="3.125" style="53" customWidth="1"/>
    <col min="11778" max="11778" width="13.25" style="53" customWidth="1"/>
    <col min="11779" max="11779" width="15.75" style="53" customWidth="1"/>
    <col min="11780" max="11780" width="13" style="53" customWidth="1"/>
    <col min="11781" max="11785" width="15.875" style="53" customWidth="1"/>
    <col min="11786" max="12032" width="8.875" style="53"/>
    <col min="12033" max="12033" width="3.125" style="53" customWidth="1"/>
    <col min="12034" max="12034" width="13.25" style="53" customWidth="1"/>
    <col min="12035" max="12035" width="15.75" style="53" customWidth="1"/>
    <col min="12036" max="12036" width="13" style="53" customWidth="1"/>
    <col min="12037" max="12041" width="15.875" style="53" customWidth="1"/>
    <col min="12042" max="12288" width="8.875" style="53"/>
    <col min="12289" max="12289" width="3.125" style="53" customWidth="1"/>
    <col min="12290" max="12290" width="13.25" style="53" customWidth="1"/>
    <col min="12291" max="12291" width="15.75" style="53" customWidth="1"/>
    <col min="12292" max="12292" width="13" style="53" customWidth="1"/>
    <col min="12293" max="12297" width="15.875" style="53" customWidth="1"/>
    <col min="12298" max="12544" width="8.875" style="53"/>
    <col min="12545" max="12545" width="3.125" style="53" customWidth="1"/>
    <col min="12546" max="12546" width="13.25" style="53" customWidth="1"/>
    <col min="12547" max="12547" width="15.75" style="53" customWidth="1"/>
    <col min="12548" max="12548" width="13" style="53" customWidth="1"/>
    <col min="12549" max="12553" width="15.875" style="53" customWidth="1"/>
    <col min="12554" max="12800" width="8.875" style="53"/>
    <col min="12801" max="12801" width="3.125" style="53" customWidth="1"/>
    <col min="12802" max="12802" width="13.25" style="53" customWidth="1"/>
    <col min="12803" max="12803" width="15.75" style="53" customWidth="1"/>
    <col min="12804" max="12804" width="13" style="53" customWidth="1"/>
    <col min="12805" max="12809" width="15.875" style="53" customWidth="1"/>
    <col min="12810" max="13056" width="8.875" style="53"/>
    <col min="13057" max="13057" width="3.125" style="53" customWidth="1"/>
    <col min="13058" max="13058" width="13.25" style="53" customWidth="1"/>
    <col min="13059" max="13059" width="15.75" style="53" customWidth="1"/>
    <col min="13060" max="13060" width="13" style="53" customWidth="1"/>
    <col min="13061" max="13065" width="15.875" style="53" customWidth="1"/>
    <col min="13066" max="13312" width="8.875" style="53"/>
    <col min="13313" max="13313" width="3.125" style="53" customWidth="1"/>
    <col min="13314" max="13314" width="13.25" style="53" customWidth="1"/>
    <col min="13315" max="13315" width="15.75" style="53" customWidth="1"/>
    <col min="13316" max="13316" width="13" style="53" customWidth="1"/>
    <col min="13317" max="13321" width="15.875" style="53" customWidth="1"/>
    <col min="13322" max="13568" width="8.875" style="53"/>
    <col min="13569" max="13569" width="3.125" style="53" customWidth="1"/>
    <col min="13570" max="13570" width="13.25" style="53" customWidth="1"/>
    <col min="13571" max="13571" width="15.75" style="53" customWidth="1"/>
    <col min="13572" max="13572" width="13" style="53" customWidth="1"/>
    <col min="13573" max="13577" width="15.875" style="53" customWidth="1"/>
    <col min="13578" max="13824" width="8.875" style="53"/>
    <col min="13825" max="13825" width="3.125" style="53" customWidth="1"/>
    <col min="13826" max="13826" width="13.25" style="53" customWidth="1"/>
    <col min="13827" max="13827" width="15.75" style="53" customWidth="1"/>
    <col min="13828" max="13828" width="13" style="53" customWidth="1"/>
    <col min="13829" max="13833" width="15.875" style="53" customWidth="1"/>
    <col min="13834" max="14080" width="8.875" style="53"/>
    <col min="14081" max="14081" width="3.125" style="53" customWidth="1"/>
    <col min="14082" max="14082" width="13.25" style="53" customWidth="1"/>
    <col min="14083" max="14083" width="15.75" style="53" customWidth="1"/>
    <col min="14084" max="14084" width="13" style="53" customWidth="1"/>
    <col min="14085" max="14089" width="15.875" style="53" customWidth="1"/>
    <col min="14090" max="14336" width="8.875" style="53"/>
    <col min="14337" max="14337" width="3.125" style="53" customWidth="1"/>
    <col min="14338" max="14338" width="13.25" style="53" customWidth="1"/>
    <col min="14339" max="14339" width="15.75" style="53" customWidth="1"/>
    <col min="14340" max="14340" width="13" style="53" customWidth="1"/>
    <col min="14341" max="14345" width="15.875" style="53" customWidth="1"/>
    <col min="14346" max="14592" width="8.875" style="53"/>
    <col min="14593" max="14593" width="3.125" style="53" customWidth="1"/>
    <col min="14594" max="14594" width="13.25" style="53" customWidth="1"/>
    <col min="14595" max="14595" width="15.75" style="53" customWidth="1"/>
    <col min="14596" max="14596" width="13" style="53" customWidth="1"/>
    <col min="14597" max="14601" width="15.875" style="53" customWidth="1"/>
    <col min="14602" max="14848" width="8.875" style="53"/>
    <col min="14849" max="14849" width="3.125" style="53" customWidth="1"/>
    <col min="14850" max="14850" width="13.25" style="53" customWidth="1"/>
    <col min="14851" max="14851" width="15.75" style="53" customWidth="1"/>
    <col min="14852" max="14852" width="13" style="53" customWidth="1"/>
    <col min="14853" max="14857" width="15.875" style="53" customWidth="1"/>
    <col min="14858" max="15104" width="8.875" style="53"/>
    <col min="15105" max="15105" width="3.125" style="53" customWidth="1"/>
    <col min="15106" max="15106" width="13.25" style="53" customWidth="1"/>
    <col min="15107" max="15107" width="15.75" style="53" customWidth="1"/>
    <col min="15108" max="15108" width="13" style="53" customWidth="1"/>
    <col min="15109" max="15113" width="15.875" style="53" customWidth="1"/>
    <col min="15114" max="15360" width="8.875" style="53"/>
    <col min="15361" max="15361" width="3.125" style="53" customWidth="1"/>
    <col min="15362" max="15362" width="13.25" style="53" customWidth="1"/>
    <col min="15363" max="15363" width="15.75" style="53" customWidth="1"/>
    <col min="15364" max="15364" width="13" style="53" customWidth="1"/>
    <col min="15365" max="15369" width="15.875" style="53" customWidth="1"/>
    <col min="15370" max="15616" width="8.875" style="53"/>
    <col min="15617" max="15617" width="3.125" style="53" customWidth="1"/>
    <col min="15618" max="15618" width="13.25" style="53" customWidth="1"/>
    <col min="15619" max="15619" width="15.75" style="53" customWidth="1"/>
    <col min="15620" max="15620" width="13" style="53" customWidth="1"/>
    <col min="15621" max="15625" width="15.875" style="53" customWidth="1"/>
    <col min="15626" max="15872" width="8.875" style="53"/>
    <col min="15873" max="15873" width="3.125" style="53" customWidth="1"/>
    <col min="15874" max="15874" width="13.25" style="53" customWidth="1"/>
    <col min="15875" max="15875" width="15.75" style="53" customWidth="1"/>
    <col min="15876" max="15876" width="13" style="53" customWidth="1"/>
    <col min="15877" max="15881" width="15.875" style="53" customWidth="1"/>
    <col min="15882" max="16128" width="8.875" style="53"/>
    <col min="16129" max="16129" width="3.125" style="53" customWidth="1"/>
    <col min="16130" max="16130" width="13.25" style="53" customWidth="1"/>
    <col min="16131" max="16131" width="15.75" style="53" customWidth="1"/>
    <col min="16132" max="16132" width="13" style="53" customWidth="1"/>
    <col min="16133" max="16137" width="15.875" style="53" customWidth="1"/>
    <col min="16138" max="16384" width="8.875" style="53"/>
  </cols>
  <sheetData>
    <row r="2" spans="2:9">
      <c r="B2" s="73" t="s">
        <v>76</v>
      </c>
      <c r="C2" s="53"/>
    </row>
    <row r="4" spans="2:9">
      <c r="B4" s="76" t="s">
        <v>77</v>
      </c>
      <c r="C4" s="76" t="s">
        <v>49</v>
      </c>
      <c r="D4" s="76" t="s">
        <v>78</v>
      </c>
      <c r="E4" s="77" t="s">
        <v>79</v>
      </c>
      <c r="F4" s="76" t="s">
        <v>80</v>
      </c>
      <c r="G4" s="77" t="s">
        <v>79</v>
      </c>
      <c r="H4" s="76" t="s">
        <v>81</v>
      </c>
      <c r="I4" s="77" t="s">
        <v>79</v>
      </c>
    </row>
    <row r="5" spans="2:9">
      <c r="B5" s="78" t="s">
        <v>82</v>
      </c>
      <c r="C5" s="79" t="s">
        <v>83</v>
      </c>
      <c r="D5" s="79">
        <v>100</v>
      </c>
      <c r="E5" s="80">
        <v>42608</v>
      </c>
      <c r="F5" s="79">
        <v>100</v>
      </c>
      <c r="G5" s="80">
        <v>42612</v>
      </c>
      <c r="H5" s="79">
        <v>100</v>
      </c>
      <c r="I5" s="80">
        <v>42614</v>
      </c>
    </row>
    <row r="6" spans="2:9">
      <c r="B6" s="78" t="s">
        <v>82</v>
      </c>
      <c r="C6" s="79" t="s">
        <v>84</v>
      </c>
      <c r="D6" s="79">
        <v>35</v>
      </c>
      <c r="E6" s="80">
        <v>42621</v>
      </c>
      <c r="F6" s="79">
        <v>100</v>
      </c>
      <c r="G6" s="80">
        <v>42622</v>
      </c>
      <c r="H6" s="79"/>
      <c r="I6" s="81"/>
    </row>
    <row r="7" spans="2:9">
      <c r="B7" s="78" t="s">
        <v>85</v>
      </c>
      <c r="C7" s="79" t="s">
        <v>84</v>
      </c>
      <c r="D7" s="79"/>
      <c r="E7" s="81"/>
      <c r="F7" s="79"/>
      <c r="G7" s="81"/>
      <c r="H7" s="79">
        <v>100</v>
      </c>
      <c r="I7" s="80">
        <v>42626</v>
      </c>
    </row>
    <row r="8" spans="2:9">
      <c r="B8" s="78" t="s">
        <v>85</v>
      </c>
      <c r="C8" s="79" t="s">
        <v>86</v>
      </c>
      <c r="D8" s="79">
        <v>100</v>
      </c>
      <c r="E8" s="80">
        <v>42629</v>
      </c>
      <c r="F8" s="79">
        <v>100</v>
      </c>
      <c r="G8" s="80">
        <v>42639</v>
      </c>
      <c r="H8" s="79"/>
      <c r="I8" s="80"/>
    </row>
    <row r="9" spans="2:9">
      <c r="B9" s="78" t="s">
        <v>87</v>
      </c>
      <c r="C9" s="79"/>
      <c r="D9" s="79"/>
      <c r="E9" s="81"/>
      <c r="F9" s="79"/>
      <c r="G9" s="81"/>
      <c r="H9" s="79">
        <v>100</v>
      </c>
      <c r="I9" s="80">
        <v>42652</v>
      </c>
    </row>
    <row r="10" spans="2:9">
      <c r="B10" s="78"/>
      <c r="C10" s="79"/>
      <c r="D10" s="79"/>
      <c r="E10" s="81"/>
      <c r="F10" s="79"/>
      <c r="G10" s="81"/>
      <c r="H10" s="79"/>
      <c r="I10" s="81"/>
    </row>
    <row r="11" spans="2:9">
      <c r="B11" s="78"/>
      <c r="C11" s="79"/>
      <c r="D11" s="79"/>
      <c r="E11" s="81"/>
      <c r="F11" s="79"/>
      <c r="G11" s="81"/>
      <c r="H11" s="79"/>
      <c r="I11" s="81"/>
    </row>
    <row r="12" spans="2:9">
      <c r="B12" s="78"/>
      <c r="C12" s="79"/>
      <c r="D12" s="79"/>
      <c r="E12" s="81"/>
      <c r="F12" s="79"/>
      <c r="G12" s="81"/>
      <c r="H12" s="79"/>
      <c r="I12" s="81"/>
    </row>
  </sheetData>
  <phoneticPr fontId="2"/>
  <pageMargins left="0.75" right="0.75" top="1" bottom="1" header="0.51111111111111107" footer="0.51111111111111107"/>
  <pageSetup paperSize="9" firstPageNumber="4294963191" orientation="portrait"/>
  <headerFooter alignWithMargins="0"/>
</worksheet>
</file>

<file path=xl/worksheets/sheet5.xml><?xml version="1.0" encoding="utf-8"?>
<worksheet xmlns="http://schemas.openxmlformats.org/spreadsheetml/2006/main" xmlns:r="http://schemas.openxmlformats.org/officeDocument/2006/relationships">
  <dimension ref="C2:N4"/>
  <sheetViews>
    <sheetView tabSelected="1" zoomScale="90" zoomScaleNormal="90" workbookViewId="0">
      <selection activeCell="A112" sqref="A112"/>
    </sheetView>
  </sheetViews>
  <sheetFormatPr defaultRowHeight="13.5"/>
  <sheetData>
    <row r="2" spans="3:14">
      <c r="C2" s="138" t="s">
        <v>94</v>
      </c>
      <c r="D2" s="138"/>
      <c r="E2" s="138"/>
      <c r="F2" s="138"/>
      <c r="G2" s="138" t="s">
        <v>95</v>
      </c>
      <c r="H2" s="138"/>
      <c r="I2" s="138"/>
      <c r="J2" s="138"/>
      <c r="K2" s="138" t="s">
        <v>96</v>
      </c>
      <c r="L2" s="138"/>
      <c r="M2" s="138"/>
      <c r="N2" s="138"/>
    </row>
    <row r="3" spans="3:14">
      <c r="C3" s="138"/>
      <c r="D3" s="138"/>
      <c r="E3" s="138"/>
      <c r="F3" s="138"/>
      <c r="G3" s="138"/>
      <c r="H3" s="138"/>
      <c r="I3" s="138"/>
      <c r="J3" s="138"/>
      <c r="K3" s="138"/>
      <c r="L3" s="138"/>
      <c r="M3" s="138"/>
      <c r="N3" s="138"/>
    </row>
    <row r="4" spans="3:14">
      <c r="C4" s="138"/>
      <c r="D4" s="138"/>
      <c r="E4" s="138"/>
      <c r="F4" s="138"/>
      <c r="G4" s="138"/>
      <c r="H4" s="138"/>
      <c r="I4" s="138"/>
      <c r="J4" s="138"/>
      <c r="K4" s="138"/>
      <c r="L4" s="138"/>
      <c r="M4" s="138"/>
      <c r="N4" s="138"/>
    </row>
  </sheetData>
  <mergeCells count="3">
    <mergeCell ref="C2:F4"/>
    <mergeCell ref="G2:J4"/>
    <mergeCell ref="K2:N4"/>
  </mergeCells>
  <phoneticPr fontId="2"/>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dimension ref="A1:C5"/>
  <sheetViews>
    <sheetView workbookViewId="0">
      <selection activeCell="H18" sqref="H18"/>
    </sheetView>
  </sheetViews>
  <sheetFormatPr defaultRowHeight="13.5"/>
  <sheetData>
    <row r="1" spans="1:3">
      <c r="A1" s="139">
        <v>1</v>
      </c>
      <c r="B1" s="139"/>
    </row>
    <row r="2" spans="1:3">
      <c r="A2" s="139"/>
      <c r="B2" s="139"/>
      <c r="C2" t="s">
        <v>97</v>
      </c>
    </row>
    <row r="3" spans="1:3">
      <c r="A3" s="139"/>
      <c r="B3" s="139"/>
      <c r="C3" t="s">
        <v>98</v>
      </c>
    </row>
    <row r="4" spans="1:3">
      <c r="A4" s="139"/>
      <c r="B4" s="139"/>
      <c r="C4" t="s">
        <v>99</v>
      </c>
    </row>
    <row r="5" spans="1:3">
      <c r="A5" s="139"/>
      <c r="B5" s="139"/>
    </row>
  </sheetData>
  <mergeCells count="1">
    <mergeCell ref="A1:B5"/>
  </mergeCells>
  <phoneticPr fontId="2"/>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AUDJPY 1H</vt:lpstr>
      <vt:lpstr>気づき</vt:lpstr>
      <vt:lpstr>3σ結果</vt:lpstr>
      <vt:lpstr>検証終了通貨</vt:lpstr>
      <vt:lpstr>画像</vt:lpstr>
      <vt:lpstr>質問</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mahiro</dc:creator>
  <cp:lastModifiedBy>mahiro</cp:lastModifiedBy>
  <dcterms:created xsi:type="dcterms:W3CDTF">2016-10-09T14:21:13Z</dcterms:created>
  <dcterms:modified xsi:type="dcterms:W3CDTF">2016-10-09T16:05:50Z</dcterms:modified>
</cp:coreProperties>
</file>